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مسح التجاره الداخليه\"/>
    </mc:Choice>
  </mc:AlternateContent>
  <xr:revisionPtr revIDLastSave="0" documentId="13_ncr:1_{B4322124-2A25-47E3-9D99-448DEB428630}" xr6:coauthVersionLast="36" xr6:coauthVersionMax="36" xr10:uidLastSave="{00000000-0000-0000-0000-000000000000}"/>
  <bookViews>
    <workbookView xWindow="0" yWindow="0" windowWidth="28800" windowHeight="11100" tabRatio="912" firstSheet="7" activeTab="8" xr2:uid="{00000000-000D-0000-FFFF-FFFF00000000}"/>
  </bookViews>
  <sheets>
    <sheet name="survey result" sheetId="45" r:id="rId1"/>
    <sheet name="Establishments" sheetId="30" r:id="rId2"/>
    <sheet name="saudi" sheetId="31" r:id="rId3"/>
    <sheet name="non-saudi" sheetId="34" r:id="rId4"/>
    <sheet name="employees" sheetId="35" r:id="rId5"/>
    <sheet name="total employees" sheetId="28" r:id="rId6"/>
    <sheet name="salaries &amp; wages" sheetId="37" r:id="rId7"/>
    <sheet name="benefits &amp;allowances" sheetId="38" r:id="rId8"/>
    <sheet name="total compensation " sheetId="39" r:id="rId9"/>
    <sheet name="total compensation of employees" sheetId="36" r:id="rId10"/>
    <sheet name="expenses" sheetId="42" r:id="rId11"/>
    <sheet name="revenues" sheetId="40" r:id="rId12"/>
    <sheet name="purchased&amp;sold assets" sheetId="41" r:id="rId13"/>
    <sheet name="e- trade" sheetId="46" r:id="rId14"/>
    <sheet name="e- sales" sheetId="43" r:id="rId15"/>
    <sheet name="government services evaluation" sheetId="44" r:id="rId16"/>
  </sheets>
  <externalReferences>
    <externalReference r:id="rId17"/>
    <externalReference r:id="rId18"/>
    <externalReference r:id="rId19"/>
  </externalReferences>
  <calcPr calcId="162913"/>
</workbook>
</file>

<file path=xl/calcChain.xml><?xml version="1.0" encoding="utf-8"?>
<calcChain xmlns="http://schemas.openxmlformats.org/spreadsheetml/2006/main">
  <c r="F6" i="41" l="1"/>
  <c r="F7" i="41"/>
  <c r="F8" i="41"/>
  <c r="F9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H11" i="34"/>
  <c r="H12" i="34"/>
  <c r="H13" i="34"/>
  <c r="H14" i="34"/>
  <c r="F50" i="41" l="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E25" i="41"/>
  <c r="D25" i="41"/>
  <c r="F25" i="41" s="1"/>
  <c r="E10" i="41"/>
  <c r="D10" i="41"/>
  <c r="E5" i="41"/>
  <c r="E51" i="41" s="1"/>
  <c r="D5" i="41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E25" i="36"/>
  <c r="D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E10" i="36"/>
  <c r="D10" i="36"/>
  <c r="F10" i="36" s="1"/>
  <c r="F9" i="36"/>
  <c r="F8" i="36"/>
  <c r="F7" i="36"/>
  <c r="F6" i="36"/>
  <c r="E5" i="36"/>
  <c r="D5" i="36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G25" i="40"/>
  <c r="F25" i="40"/>
  <c r="E25" i="40"/>
  <c r="D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G10" i="40"/>
  <c r="F10" i="40"/>
  <c r="E10" i="40"/>
  <c r="D10" i="40"/>
  <c r="H9" i="40"/>
  <c r="H8" i="40"/>
  <c r="H7" i="40"/>
  <c r="H6" i="40"/>
  <c r="G5" i="40"/>
  <c r="F5" i="40"/>
  <c r="E5" i="40"/>
  <c r="D5" i="40"/>
  <c r="H5" i="40" s="1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G25" i="42"/>
  <c r="F25" i="42"/>
  <c r="E25" i="42"/>
  <c r="D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G10" i="42"/>
  <c r="F10" i="42"/>
  <c r="E10" i="42"/>
  <c r="D10" i="42"/>
  <c r="H9" i="42"/>
  <c r="H8" i="42"/>
  <c r="H7" i="42"/>
  <c r="H6" i="42"/>
  <c r="G5" i="42"/>
  <c r="F5" i="42"/>
  <c r="E5" i="42"/>
  <c r="D5" i="42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G25" i="39"/>
  <c r="F25" i="39"/>
  <c r="E25" i="39"/>
  <c r="D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G10" i="39"/>
  <c r="F10" i="39"/>
  <c r="E10" i="39"/>
  <c r="D10" i="39"/>
  <c r="H9" i="39"/>
  <c r="H8" i="39"/>
  <c r="H7" i="39"/>
  <c r="H6" i="39"/>
  <c r="G5" i="39"/>
  <c r="F5" i="39"/>
  <c r="E5" i="39"/>
  <c r="D5" i="39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G25" i="38"/>
  <c r="F25" i="38"/>
  <c r="E25" i="38"/>
  <c r="D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G10" i="38"/>
  <c r="F10" i="38"/>
  <c r="E10" i="38"/>
  <c r="D10" i="38"/>
  <c r="H9" i="38"/>
  <c r="H8" i="38"/>
  <c r="H7" i="38"/>
  <c r="H6" i="38"/>
  <c r="G5" i="38"/>
  <c r="F5" i="38"/>
  <c r="F51" i="38" s="1"/>
  <c r="E5" i="38"/>
  <c r="D5" i="38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G25" i="37"/>
  <c r="F25" i="37"/>
  <c r="E25" i="37"/>
  <c r="D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G10" i="37"/>
  <c r="F10" i="37"/>
  <c r="E10" i="37"/>
  <c r="D10" i="37"/>
  <c r="H9" i="37"/>
  <c r="H8" i="37"/>
  <c r="H7" i="37"/>
  <c r="H6" i="37"/>
  <c r="G5" i="37"/>
  <c r="F5" i="37"/>
  <c r="E5" i="37"/>
  <c r="D5" i="37"/>
  <c r="F5" i="41" l="1"/>
  <c r="F51" i="41" s="1"/>
  <c r="D51" i="41"/>
  <c r="F10" i="41"/>
  <c r="H25" i="40"/>
  <c r="E51" i="40"/>
  <c r="F51" i="40"/>
  <c r="G51" i="40"/>
  <c r="D51" i="40"/>
  <c r="H51" i="40" s="1"/>
  <c r="E51" i="42"/>
  <c r="G51" i="42"/>
  <c r="D51" i="39"/>
  <c r="H5" i="39"/>
  <c r="G51" i="38"/>
  <c r="E51" i="38"/>
  <c r="D51" i="37"/>
  <c r="E51" i="37"/>
  <c r="F51" i="42"/>
  <c r="H10" i="40"/>
  <c r="F25" i="36"/>
  <c r="H5" i="38"/>
  <c r="H10" i="42"/>
  <c r="E51" i="39"/>
  <c r="H5" i="42"/>
  <c r="H25" i="38"/>
  <c r="F51" i="39"/>
  <c r="H10" i="39"/>
  <c r="D51" i="42"/>
  <c r="G51" i="37"/>
  <c r="G51" i="39"/>
  <c r="H25" i="39"/>
  <c r="D51" i="36"/>
  <c r="F5" i="36"/>
  <c r="H25" i="42"/>
  <c r="H10" i="37"/>
  <c r="D51" i="38"/>
  <c r="F51" i="37"/>
  <c r="H25" i="37"/>
  <c r="E51" i="36"/>
  <c r="H10" i="38"/>
  <c r="H5" i="37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E25" i="28"/>
  <c r="D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E10" i="28"/>
  <c r="D10" i="28"/>
  <c r="F9" i="28"/>
  <c r="F8" i="28"/>
  <c r="F7" i="28"/>
  <c r="F6" i="28"/>
  <c r="E5" i="28"/>
  <c r="D5" i="28"/>
  <c r="F25" i="28" l="1"/>
  <c r="H51" i="42"/>
  <c r="F51" i="36"/>
  <c r="H51" i="39"/>
  <c r="H51" i="38"/>
  <c r="H51" i="37"/>
  <c r="E51" i="28"/>
  <c r="F5" i="28"/>
  <c r="D51" i="28"/>
  <c r="F10" i="28"/>
  <c r="F51" i="28" l="1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G25" i="35"/>
  <c r="F25" i="35"/>
  <c r="E25" i="35"/>
  <c r="D25" i="35"/>
  <c r="H25" i="35" s="1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G10" i="35"/>
  <c r="F10" i="35"/>
  <c r="E10" i="35"/>
  <c r="D10" i="35"/>
  <c r="H9" i="35"/>
  <c r="H8" i="35"/>
  <c r="H7" i="35"/>
  <c r="H6" i="35"/>
  <c r="G5" i="35"/>
  <c r="G51" i="35" s="1"/>
  <c r="F5" i="35"/>
  <c r="E5" i="35"/>
  <c r="D5" i="35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G25" i="34"/>
  <c r="F25" i="34"/>
  <c r="E25" i="34"/>
  <c r="D25" i="34"/>
  <c r="H24" i="34"/>
  <c r="H23" i="34"/>
  <c r="H22" i="34"/>
  <c r="H21" i="34"/>
  <c r="H20" i="34"/>
  <c r="H19" i="34"/>
  <c r="H18" i="34"/>
  <c r="H17" i="34"/>
  <c r="H16" i="34"/>
  <c r="H15" i="34"/>
  <c r="G10" i="34"/>
  <c r="F10" i="34"/>
  <c r="E10" i="34"/>
  <c r="D10" i="34"/>
  <c r="H9" i="34"/>
  <c r="H8" i="34"/>
  <c r="H7" i="34"/>
  <c r="H6" i="34"/>
  <c r="G5" i="34"/>
  <c r="G51" i="34" s="1"/>
  <c r="F5" i="34"/>
  <c r="E5" i="34"/>
  <c r="D5" i="34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G25" i="31"/>
  <c r="F25" i="31"/>
  <c r="E25" i="31"/>
  <c r="D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G10" i="31"/>
  <c r="F10" i="31"/>
  <c r="E10" i="31"/>
  <c r="D10" i="31"/>
  <c r="H9" i="31"/>
  <c r="H8" i="31"/>
  <c r="H7" i="31"/>
  <c r="H6" i="31"/>
  <c r="G5" i="31"/>
  <c r="G51" i="31" s="1"/>
  <c r="F5" i="31"/>
  <c r="E5" i="31"/>
  <c r="D5" i="31"/>
  <c r="F51" i="31" l="1"/>
  <c r="E51" i="31"/>
  <c r="H5" i="35"/>
  <c r="H10" i="35"/>
  <c r="H5" i="34"/>
  <c r="E51" i="35"/>
  <c r="F51" i="35"/>
  <c r="D51" i="35"/>
  <c r="H25" i="31"/>
  <c r="H5" i="31"/>
  <c r="H10" i="31"/>
  <c r="E51" i="34"/>
  <c r="D51" i="34"/>
  <c r="F51" i="34"/>
  <c r="H25" i="34"/>
  <c r="D51" i="31"/>
  <c r="H51" i="31" s="1"/>
  <c r="H10" i="34"/>
  <c r="H51" i="35" l="1"/>
  <c r="H51" i="34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G25" i="30"/>
  <c r="F25" i="30"/>
  <c r="E25" i="30"/>
  <c r="D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G10" i="30"/>
  <c r="F10" i="30"/>
  <c r="E10" i="30"/>
  <c r="D10" i="30"/>
  <c r="H9" i="30"/>
  <c r="H8" i="30"/>
  <c r="H7" i="30"/>
  <c r="H6" i="30"/>
  <c r="G5" i="30"/>
  <c r="F5" i="30"/>
  <c r="E5" i="30"/>
  <c r="D5" i="30"/>
  <c r="G51" i="30" l="1"/>
  <c r="F51" i="30"/>
  <c r="H25" i="30"/>
  <c r="H5" i="30"/>
  <c r="E51" i="30"/>
  <c r="H10" i="30"/>
  <c r="D51" i="30"/>
  <c r="H51" i="30" l="1"/>
</calcChain>
</file>

<file path=xl/sharedStrings.xml><?xml version="1.0" encoding="utf-8"?>
<sst xmlns="http://schemas.openxmlformats.org/spreadsheetml/2006/main" count="1449" uniqueCount="217">
  <si>
    <t>النشاط الاقتصادي</t>
  </si>
  <si>
    <t>الجملة</t>
  </si>
  <si>
    <t>Total</t>
  </si>
  <si>
    <t>Economic activity</t>
  </si>
  <si>
    <t>الرواتب والأجور</t>
  </si>
  <si>
    <t>المزايا والبدلات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</si>
  <si>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</si>
  <si>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</si>
  <si>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>Wages &amp; Salaries</t>
  </si>
  <si>
    <t>Benefits &amp; allowances</t>
  </si>
  <si>
    <t>جدول رقم 2</t>
  </si>
  <si>
    <t>Table 2</t>
  </si>
  <si>
    <t>جدول رقم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</si>
  <si>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</si>
  <si>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</si>
  <si>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</si>
  <si>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</si>
  <si>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</si>
  <si>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</si>
  <si>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</si>
  <si>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</si>
  <si>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</si>
  <si>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</si>
  <si>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</si>
  <si>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</si>
  <si>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</si>
  <si>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</si>
  <si>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</si>
  <si>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6</t>
  </si>
  <si>
    <t>بآلاف الريالات         Thousands SR</t>
  </si>
  <si>
    <t>بآلاف الريالات</t>
  </si>
  <si>
    <t>Thousands SR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</si>
  <si>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</si>
  <si>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</si>
  <si>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</si>
  <si>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</si>
  <si>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</si>
  <si>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</si>
  <si>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تجارة الجملة والتجزئة ، وإصلاح المركبات ذات المحركات والدراجات النارية</t>
  </si>
  <si>
    <t xml:space="preserve">بيع المركبات ذات المحركات </t>
  </si>
  <si>
    <t>صيانة وإصلاح المركبات ذات المحركات</t>
  </si>
  <si>
    <t>بيع قطع غيار المركبات ذات المحركات وملحقاتها</t>
  </si>
  <si>
    <t>بيع وصيانة وإصلاح الدراجات النارية وقطع غيارها وملحقاتها</t>
  </si>
  <si>
    <t>البيع بالجملة نظير رسم أو على أساس عقد</t>
  </si>
  <si>
    <t>تجارة المواد الخام الزراعية والحيوانات الحية بالجملة</t>
  </si>
  <si>
    <t>بيع الأغذية والمشروبات والتبغ بالجملة</t>
  </si>
  <si>
    <t>بيع المنسوجات والملبوسات والأحذية بالجملة</t>
  </si>
  <si>
    <t>بيع السلع المنزلية الأخرى بالجملة</t>
  </si>
  <si>
    <t>بيع الحواسيب والمعدات الطرفية للحواسيب والبرمجيات بالجملة</t>
  </si>
  <si>
    <t>بيع المعدات الإلكترونية ومعدات الاتصالات وقطع غيارها بالجملة</t>
  </si>
  <si>
    <t>بيع الآلات والمعدات واللوازم الزراعية بالجملة</t>
  </si>
  <si>
    <t>بيع الآلات والمعدات الأخرى بالجملة</t>
  </si>
  <si>
    <t>بيع أنواع الوقود الصلبة والسائلة والغازية وما يتصل بها من منتجات بالجملة</t>
  </si>
  <si>
    <t>بيع المعادن وركازات المعادن بالجملة</t>
  </si>
  <si>
    <t>بيع مواد البناء والمواد الإنشائية المعدنية ومعدات السباكة والتدفئة ولوازمها بالجملة</t>
  </si>
  <si>
    <t>بيع النفايات والخردة وغير ذلك من المنتجات غير المصنّفة في موضع آخر بالجملة</t>
  </si>
  <si>
    <t>تجارة الجملة غير المتخصصة</t>
  </si>
  <si>
    <t>البيع بالتجزئة في المتاجر غير المتخصصة التي تبيع الأطعمة والمشروبات والتبغ أساساّ</t>
  </si>
  <si>
    <t>أنواع البيع الأخرى بالتجزئة في المتاجر غير المتخصصة</t>
  </si>
  <si>
    <t>بيع الأغذية بالتجزئة في المتاجر المتخصصة</t>
  </si>
  <si>
    <t>بيع المشروبات بالتجزئة في المتاجر المتخصصة</t>
  </si>
  <si>
    <t xml:space="preserve">بيع منتجات التبغ  بالتجزئة في المتاجر المتخصصة </t>
  </si>
  <si>
    <t>بيع وقود السيارات بالتجزئة في المتاجر المتخصصة</t>
  </si>
  <si>
    <t>بيع المعدات الصوتية والبصرية بالتجزئة في المتاجر المتخصصة</t>
  </si>
  <si>
    <t>بيع المنسوجات بالتجزئة في المتاجر المتخصصة</t>
  </si>
  <si>
    <t>بيع الأدوات المعدنية والطلاء والزجاج بالتجزئة في المتاجر المتخصصة</t>
  </si>
  <si>
    <t>بيع السجاد والبُسط وكسوة الأرضيات والحوائط بالتجزئة في المحلات المتخصصة</t>
  </si>
  <si>
    <t>بيع الكتب والصحف والأدوات المكتبية بالتجزئة في المتاجر المتخصصة</t>
  </si>
  <si>
    <t>بيع التسجيلات الموسيقية وتسجيلات الفيديو بالتجزئة في المتاجر المتخصصة</t>
  </si>
  <si>
    <t>بيع الأدوات الرياضية بالتجزئة في المتاجر المتخصصة</t>
  </si>
  <si>
    <t>بيع الألعاب واللّعب بالتجزئة في المتاجر المتخصصة</t>
  </si>
  <si>
    <t>بيع الملبوسات والأحذية والاصناف الجلدية بالتجزئة في المتاجر المتخصصة</t>
  </si>
  <si>
    <t>بيع البضائع الجديدة الأخرى بالتجزئة في متاجر متخصصة</t>
  </si>
  <si>
    <t>بيع البضائع المستعملة بالتجزئة</t>
  </si>
  <si>
    <t>بيع الأغذية والمشروبات ومنتجات التبغ بالتجزئة في الأكشاك والأسواق</t>
  </si>
  <si>
    <t>بيع المنسوجات والملبوسات والأحذية بالتجزئة في الأكشاك والأسواق</t>
  </si>
  <si>
    <t>بيع السلع الأخرى بالتجزئة في الأكشاك والأسواق</t>
  </si>
  <si>
    <t>البيع بالتجزئة عن طريق بيوت تنفيذ طلبات الشراء بالبريد أو عن طريق الإنترنت</t>
  </si>
  <si>
    <t>أنواع البيع بالتجزئه الأخرى خارج المتاجر و الأكشاك و الأسواق</t>
  </si>
  <si>
    <t>Wholesale and retail trade and repair of motor vehicles and motorcycles</t>
  </si>
  <si>
    <t>Maintenance and repair of motor vehicles</t>
  </si>
  <si>
    <t>Sale of motor vehicle parts and accessories</t>
  </si>
  <si>
    <t>Sale, maintenance and repair of motorcycles and related parts and accessories</t>
  </si>
  <si>
    <t>Wholesale on a fee or contract basis</t>
  </si>
  <si>
    <t>Wholesale of agricultural raw materials and live animals</t>
  </si>
  <si>
    <t>Wholesale of food, beverages and tobacco</t>
  </si>
  <si>
    <t>Wholesale of textiles, clothing and footwear</t>
  </si>
  <si>
    <t>Wholesale of other household goods</t>
  </si>
  <si>
    <t>Wholesale of computer, computer peripheral equipment and software</t>
  </si>
  <si>
    <t>Wholesale of electronic and telecommunications equipment and parts</t>
  </si>
  <si>
    <t>Wholesale of agricultural machinery, equipment and supplies</t>
  </si>
  <si>
    <t>Wholesale of other machinery and equipment</t>
  </si>
  <si>
    <t>Wholesale of solid, liquid and gaseous fuels and related products</t>
  </si>
  <si>
    <t>Wholesale of metals and metal ores</t>
  </si>
  <si>
    <t>Wholesale of construction materials, hardware, plumbing and heating equipment and supplies</t>
  </si>
  <si>
    <t>Wholesale of waste and scrap and other products n.e.c.</t>
  </si>
  <si>
    <t>Non-specialized wholesale trade</t>
  </si>
  <si>
    <t>Retail trade, except of motor vehicles and motorcycles</t>
  </si>
  <si>
    <t>Other retail sale in non-specialized stores</t>
  </si>
  <si>
    <t>Retail sale of food in specialized stores</t>
  </si>
  <si>
    <t>Retail sale of  beverages in specialized stores</t>
  </si>
  <si>
    <t>Retail sale of tobacco products in specialized stores</t>
  </si>
  <si>
    <t>Retail sale of automotive fuel  in specialized stores</t>
  </si>
  <si>
    <t>Retail sale of computer, peripheral units, software and  telecommunications equipment  in specialized stores</t>
  </si>
  <si>
    <t>Retail sale of audio and video equipment  in specialized stores</t>
  </si>
  <si>
    <t>Retail sale of textiles in specialized stores</t>
  </si>
  <si>
    <t>Retail sale of hardware, paints and glass in specialized stores</t>
  </si>
  <si>
    <t>Retail sale of carpets, rugs, wall and floor covering in specialized stores</t>
  </si>
  <si>
    <t>Retail sale of books, newspapers and stationary in specialized stores</t>
  </si>
  <si>
    <t>Retail sale of music and video recording in specialized stores</t>
  </si>
  <si>
    <t>Retail sale of sporting equipments in specialized stores</t>
  </si>
  <si>
    <t>Retail sale of gams and toys in specialized stores</t>
  </si>
  <si>
    <t>Retail sale of clothing, footwear and leather articles in specialized stores</t>
  </si>
  <si>
    <t>Retail sale of pharmaceutical and medical goods, cosmetic and toilet articles in specialized stores</t>
  </si>
  <si>
    <t>Other retail sale of new goods in specialized stores</t>
  </si>
  <si>
    <t>Retail sale of second-hand goods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</si>
  <si>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</si>
  <si>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</si>
  <si>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</si>
  <si>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sale via mail order houses or via Internet</t>
  </si>
  <si>
    <t>Other retail sale not in stores, stalls or markets</t>
  </si>
  <si>
    <t xml:space="preserve">دليل النشاط الاقتصادي </t>
  </si>
  <si>
    <t>Isic Code</t>
  </si>
  <si>
    <t>أقل من6 مشتغلين</t>
  </si>
  <si>
    <t>Less 6 emp.</t>
  </si>
  <si>
    <t>6 - 49 مشتغل</t>
  </si>
  <si>
    <t>(6-49) emp.</t>
  </si>
  <si>
    <t>50 - 249 مشتغل</t>
  </si>
  <si>
    <t>(50-249) emp.</t>
  </si>
  <si>
    <t>250 مشتغل فأكثر</t>
  </si>
  <si>
    <t>250+  emp.</t>
  </si>
  <si>
    <t>Sale of motor vehicles</t>
  </si>
  <si>
    <t>Wholesale trade, except of motor vehicles and motorcycles</t>
  </si>
  <si>
    <t>Retail sale in non-specialized stores with food,beverages or tobacco predominating</t>
  </si>
  <si>
    <t>بيع الحواسيب والمعدات الطرفية، والبرمجيات، ومعدات الاتصالات في المتاجر المتخصصة</t>
  </si>
  <si>
    <t>بيع الأجهزة الكهربائية المنزلية والأثاث ومعدات الإضاءة في المتاجر المتخصصة</t>
  </si>
  <si>
    <t>بيع المنتجات الصيدلانية والطبية ومستحضرات التجميل وأدوات الزينة في متاجر متخصصة</t>
  </si>
  <si>
    <t>Retail sale of electrical household appliances, furniture, lighting equipment in specialized stores</t>
  </si>
  <si>
    <t>جدول رقم 1</t>
  </si>
  <si>
    <t>Table1</t>
  </si>
  <si>
    <t>Table3</t>
  </si>
  <si>
    <t>جدول رقم 12</t>
  </si>
  <si>
    <t>Table 12</t>
  </si>
  <si>
    <t>التجارة الالكترونية</t>
  </si>
  <si>
    <t>تقييم الخدمات الحكومية</t>
  </si>
  <si>
    <t>كيف تقيم الخدمات الحكومية تجاه نشاطك</t>
  </si>
  <si>
    <t xml:space="preserve">راضي </t>
  </si>
  <si>
    <t>غير راضي</t>
  </si>
  <si>
    <t>محايد</t>
  </si>
  <si>
    <t>Table 13</t>
  </si>
  <si>
    <t>جدول رقم 13</t>
  </si>
  <si>
    <t xml:space="preserve"> </t>
  </si>
  <si>
    <t>اسم الجدول</t>
  </si>
  <si>
    <t>رقم الجدول</t>
  </si>
  <si>
    <t>Internal Trade Survey 2017</t>
  </si>
  <si>
    <t>جملة المنشآت حسب فئة حجم المشتغلين والنشاط الاقتصادي 2017 
 No of Establishments by class size &amp; economic activity 2017</t>
  </si>
  <si>
    <t>المشتغلون السعوديون حسب فئة حجم المنشأة والنشاط الاقتصادي 2017 
Saudi employees by class size &amp; economic activity 2017</t>
  </si>
  <si>
    <t>المشتغلون غير السعوديين حسب فئة حجم المنشأة والنشاط الاقتصادي 2017
Non-Saudi employees by class size &amp; economic activity 2017</t>
  </si>
  <si>
    <t>جملة المشتغلين حسب فئة حجم المنشأة والنشاط الاقتصادي 2017
Non-Saudi employees by class size &amp; economic activity 2017</t>
  </si>
  <si>
    <t>عدد المشتغلين ( سعودي وغير سعودي ) حسب النشاط الاقتصادي  2017
 Total employees (Saudi, Non-Saudi) by economic activity 2017</t>
  </si>
  <si>
    <t>الرواتب والأجور حسب فئة حجم المنشأة والنشاط الاقتصادي 2017 
Wages &amp; Salaries by class size &amp; economic activity 2017</t>
  </si>
  <si>
    <t>المزيا والبدلات حسب فئة حجم المنشأة والنشاط الاقتصادي 2017
Wages &amp; Salaries by class size &amp; economic activity 2017</t>
  </si>
  <si>
    <t>تعويضات المشتغلين حسب فئة حجم المنشأة والنشاط الاقتصادي 2017
Employees Compensation by class size &amp; economic activity 2017</t>
  </si>
  <si>
    <t>تعويضات المشتغلين حسب النشاط الاقتصادي 2017
Employees Compensation by economic activity 2017</t>
  </si>
  <si>
    <t>النفقات التشغيلية حسب فئة حجم المنشأة والنشاط الاقتصادي 2017
Operating Expenditures by class size &amp; economic activity 2017</t>
  </si>
  <si>
    <t>الإيرادات التشغيلية حسب فئة حجم المنشأة والنشاط الاقتصادي 2017
  Operating Revenues by class size &amp; economic activity 2017</t>
  </si>
  <si>
    <t>التكوين الرأسمالي حسب النشاط الاقتصادي 2017
Gross capital formation by economic activity 2017</t>
  </si>
  <si>
    <t>جملة المنشآت حسب فئة حجم المشتغلين والنشاط الاقتصادي 2017                         No of Establishments by class size &amp; economic activity 2017</t>
  </si>
  <si>
    <t xml:space="preserve">المشتغلون السعوديون حسب فئة حجم المنشأة والنشاط الاقتصادي 2017 </t>
  </si>
  <si>
    <t>Saudi employees by class size &amp; economic activity 2017</t>
  </si>
  <si>
    <t>المشتغلون غير السعوديين حسب فئة حجم المنشأة والنشاط الاقتصادي 2017</t>
  </si>
  <si>
    <t>Non-Saudi employees by class size &amp; economic activity 2017</t>
  </si>
  <si>
    <t xml:space="preserve">جملة المشتغلين حسب فئة حجم المنشأة والنشاط الاقتصادي 2017                     </t>
  </si>
  <si>
    <t>Total employees by class size &amp; economic activity 2017</t>
  </si>
  <si>
    <t xml:space="preserve">عدد المشتغلين ( سعودي وغير سعودي ) حسب النشاط الاقتصادي  2017              </t>
  </si>
  <si>
    <t xml:space="preserve"> Total employees (Saudi, Non-Saudi) by economic activity 2017</t>
  </si>
  <si>
    <t xml:space="preserve">الرواتب والأجور حسب فئة حجم المنشأة والنشاط الاقتصادي 2017                     </t>
  </si>
  <si>
    <t>Wages &amp; Salaries by class size &amp; economic activity 2017</t>
  </si>
  <si>
    <t xml:space="preserve">تعويضات المشتغلين حسب فئة حجم المنشأة والنشاط الاقتصادي 2017        </t>
  </si>
  <si>
    <t>Employees Compensation by class size &amp; economic activity 2017</t>
  </si>
  <si>
    <t xml:space="preserve">تعويضات المشتغلين حسب النشاط الاقتصادي 2017     </t>
  </si>
  <si>
    <t>Employees Compensation by economic activity 2017</t>
  </si>
  <si>
    <t xml:space="preserve">النفقات التشغيلية حسب فئة حجم المنشأة والنشاط الاقتصادي 2017                </t>
  </si>
  <si>
    <t>Operating Expenditures by class size &amp; economic activity 2017</t>
  </si>
  <si>
    <t xml:space="preserve">الإيرادات التشغيلية حسب فئة حجم المنشأة والنشاط الاقتصادي 2017             </t>
  </si>
  <si>
    <t>Operating Revenues by class size &amp; economic activity 2017</t>
  </si>
  <si>
    <t xml:space="preserve">التكوين الرأسمالي حسب النشاط الاقتصادي 2017     </t>
  </si>
  <si>
    <t>Gross capital formation by economic activity 2017</t>
  </si>
  <si>
    <t>سعودي</t>
  </si>
  <si>
    <t>غير سعودي</t>
  </si>
  <si>
    <t>Saudi</t>
  </si>
  <si>
    <t>Non-Saudi</t>
  </si>
  <si>
    <t>جدول رقم 14</t>
  </si>
  <si>
    <t>مبيعات الانترنت</t>
  </si>
  <si>
    <t>Internet sales</t>
  </si>
  <si>
    <t>بيع وإصلاح المركبات ذات المحركات والدراجات النارية</t>
  </si>
  <si>
    <t>تجارة الجملة، باستثناء المركبات ذات المحركات والدراجات النارية</t>
  </si>
  <si>
    <t>Table 15</t>
  </si>
  <si>
    <t>Table 14</t>
  </si>
  <si>
    <t>المبيعات الالكترونية</t>
  </si>
  <si>
    <t xml:space="preserve">المنشآت التي لديها موقع الكتروني حسب النشاط الاقتصادي 2017            </t>
  </si>
  <si>
    <t>جدول 15</t>
  </si>
  <si>
    <t>Satisfied</t>
  </si>
  <si>
    <t xml:space="preserve"> Not satisfied</t>
  </si>
  <si>
    <t>Neutral</t>
  </si>
  <si>
    <t>How do you rate the government services provided in a specific business activity</t>
  </si>
  <si>
    <t>تقييم الخدمات الحكومية  2017</t>
  </si>
  <si>
    <t>Governmental Services Evaluation  2017</t>
  </si>
  <si>
    <t>Value of internet sales by economic activity  2017</t>
  </si>
  <si>
    <t xml:space="preserve">المبيعات الالكترونية حسب النشاط الاقتصادي  2017            </t>
  </si>
  <si>
    <t xml:space="preserve"> Vehicle Sale and Repair Establishes</t>
  </si>
  <si>
    <t>Retail Rstablishments</t>
  </si>
  <si>
    <t xml:space="preserve">Wholesale Establishments </t>
  </si>
  <si>
    <t>Vehicle Sale and Repair Establishes</t>
  </si>
  <si>
    <t>Source: General Organization for Statistics (Internal Trade Survey 2017)</t>
  </si>
  <si>
    <t xml:space="preserve"> the establishment have a website by economic activity 2017</t>
  </si>
  <si>
    <t xml:space="preserve">المزايا والبدلات حسب فئة حجم المنشأة والنشاط الاقتصادي 2017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</si>
</sst>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0.0%"/>
  </numFmts>
  <fonts count="44" x14ac:knownFonts="1">
    <font>
      <sz val="10"/>
      <name val="Arial"/>
      <charset val="178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4"/>
      <name val="Sakkal Majalla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sz val="12"/>
      <color theme="1"/>
      <name val="Sakkal Majalla"/>
    </font>
    <font>
      <sz val="12"/>
      <name val="Sakkal Majalla"/>
    </font>
    <font>
      <sz val="11"/>
      <name val="Sakkal Majalla"/>
    </font>
    <font>
      <sz val="12"/>
      <name val="Arial"/>
      <family val="2"/>
    </font>
    <font>
      <b/>
      <sz val="14"/>
      <color theme="1"/>
      <name val="Sakkal Majalla"/>
    </font>
    <font>
      <sz val="14"/>
      <color theme="1"/>
      <name val="Sakkal Majalla"/>
    </font>
    <font>
      <b/>
      <sz val="16"/>
      <color indexed="8"/>
      <name val="Sakkal Majalla"/>
    </font>
    <font>
      <b/>
      <sz val="16"/>
      <name val="Sakkal Majalla"/>
    </font>
    <font>
      <b/>
      <sz val="10"/>
      <color theme="7" tint="-0.249977111117893"/>
      <name val="Arial"/>
      <family val="2"/>
    </font>
    <font>
      <b/>
      <sz val="14"/>
      <color theme="0"/>
      <name val="Sakkal Majalla"/>
    </font>
    <font>
      <b/>
      <sz val="12"/>
      <color theme="7" tint="-0.499984740745262"/>
      <name val="Sakkal Majalla"/>
    </font>
    <font>
      <b/>
      <sz val="10"/>
      <color theme="7" tint="-0.499984740745262"/>
      <name val="Arial"/>
      <family val="2"/>
    </font>
    <font>
      <b/>
      <sz val="12"/>
      <color theme="0"/>
      <name val="Sakkal Majalla"/>
    </font>
    <font>
      <sz val="20"/>
      <color rgb="FF002060"/>
      <name val="Neo Sans Arabic Medium"/>
      <family val="2"/>
    </font>
    <font>
      <sz val="10"/>
      <name val="Frutiger LT Arabic 45 Light"/>
    </font>
    <font>
      <b/>
      <sz val="12"/>
      <color theme="0"/>
      <name val="Frutiger LT Arabic 45 Light"/>
    </font>
    <font>
      <u/>
      <sz val="10"/>
      <color theme="10"/>
      <name val="Arial"/>
      <family val="2"/>
    </font>
    <font>
      <sz val="10"/>
      <color theme="1" tint="0.14999847407452621"/>
      <name val="Frutiger LT Arabic 45 Light"/>
    </font>
    <font>
      <sz val="9"/>
      <name val="Frutiger LT Arabic 45 Light"/>
    </font>
    <font>
      <sz val="8"/>
      <name val="Arial"/>
      <family val="2"/>
    </font>
    <font>
      <b/>
      <sz val="12"/>
      <color theme="7" tint="-0.499984740745262"/>
      <name val="Frutiger LT Arabic 45 Light"/>
    </font>
    <font>
      <b/>
      <sz val="16"/>
      <name val="Frutiger LT Arabic 45 Light"/>
    </font>
    <font>
      <b/>
      <sz val="10"/>
      <name val="Frutiger LT Arabic 45 Light"/>
    </font>
    <font>
      <sz val="16"/>
      <name val="Frutiger LT Arabic 45 Light"/>
    </font>
    <font>
      <sz val="7"/>
      <color theme="7" tint="-0.499984740745262"/>
      <name val="Frutiger LT Arabic 45 Light"/>
    </font>
    <font>
      <sz val="7"/>
      <name val="Frutiger LT Arabic 45 Light"/>
    </font>
    <font>
      <sz val="6"/>
      <name val="Arial"/>
      <family val="2"/>
    </font>
    <font>
      <b/>
      <sz val="9"/>
      <color theme="0"/>
      <name val="Frutiger LT Arabic 45 Light"/>
    </font>
    <font>
      <b/>
      <sz val="7"/>
      <color theme="0"/>
      <name val="Frutiger LT Arabic 45 Light"/>
    </font>
    <font>
      <b/>
      <sz val="9"/>
      <name val="Frutiger LT Arabic 45 Light"/>
    </font>
    <font>
      <b/>
      <sz val="10"/>
      <color theme="0"/>
      <name val="Frutiger LT Arabic 45 Light"/>
    </font>
    <font>
      <b/>
      <sz val="5"/>
      <color theme="7" tint="-0.499984740745262"/>
      <name val="Frutiger LT Arabic 45 Light"/>
    </font>
    <font>
      <sz val="5"/>
      <name val="Arial"/>
      <family val="2"/>
    </font>
    <font>
      <b/>
      <sz val="7"/>
      <name val="Frutiger LT Arabic 45 Light"/>
    </font>
    <font>
      <b/>
      <sz val="8"/>
      <color theme="0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7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 readingOrder="2"/>
    </xf>
    <xf numFmtId="3" fontId="7" fillId="0" borderId="0" xfId="0" applyNumberFormat="1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3" fontId="12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Fill="1" applyBorder="1"/>
    <xf numFmtId="0" fontId="1" fillId="0" borderId="0" xfId="0" applyFont="1" applyAlignment="1"/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right" vertical="center" wrapText="1"/>
    </xf>
    <xf numFmtId="3" fontId="13" fillId="5" borderId="3" xfId="12" applyNumberFormat="1" applyFont="1" applyFill="1" applyBorder="1" applyAlignment="1">
      <alignment horizontal="center" vertical="center" wrapText="1" readingOrder="1"/>
    </xf>
    <xf numFmtId="3" fontId="5" fillId="5" borderId="3" xfId="12" applyNumberFormat="1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right" vertical="center" wrapText="1"/>
    </xf>
    <xf numFmtId="3" fontId="14" fillId="6" borderId="3" xfId="12" applyNumberFormat="1" applyFont="1" applyFill="1" applyBorder="1" applyAlignment="1">
      <alignment horizontal="center" vertical="center" wrapText="1" readingOrder="1"/>
    </xf>
    <xf numFmtId="3" fontId="5" fillId="6" borderId="3" xfId="12" applyNumberFormat="1" applyFont="1" applyFill="1" applyBorder="1" applyAlignment="1">
      <alignment horizontal="center" vertical="center" wrapText="1" readingOrder="1"/>
    </xf>
    <xf numFmtId="0" fontId="11" fillId="6" borderId="3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/>
    </xf>
    <xf numFmtId="0" fontId="0" fillId="7" borderId="0" xfId="0" applyFill="1"/>
    <xf numFmtId="0" fontId="14" fillId="5" borderId="3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right" vertical="center" wrapText="1"/>
    </xf>
    <xf numFmtId="3" fontId="14" fillId="8" borderId="3" xfId="12" applyNumberFormat="1" applyFont="1" applyFill="1" applyBorder="1" applyAlignment="1">
      <alignment horizontal="center" vertical="center" wrapText="1" readingOrder="1"/>
    </xf>
    <xf numFmtId="0" fontId="11" fillId="8" borderId="3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center" vertical="center"/>
    </xf>
    <xf numFmtId="0" fontId="0" fillId="8" borderId="0" xfId="0" applyFill="1"/>
    <xf numFmtId="3" fontId="18" fillId="3" borderId="3" xfId="12" applyNumberFormat="1" applyFont="1" applyFill="1" applyBorder="1" applyAlignment="1">
      <alignment horizontal="center" vertical="center" wrapText="1" readingOrder="1"/>
    </xf>
    <xf numFmtId="3" fontId="13" fillId="6" borderId="3" xfId="12" applyNumberFormat="1" applyFont="1" applyFill="1" applyBorder="1" applyAlignment="1">
      <alignment horizontal="center" vertical="center" wrapText="1" readingOrder="1"/>
    </xf>
    <xf numFmtId="3" fontId="21" fillId="4" borderId="3" xfId="12" applyNumberFormat="1" applyFont="1" applyFill="1" applyBorder="1" applyAlignment="1">
      <alignment horizontal="center" vertical="center" wrapText="1" readingOrder="2"/>
    </xf>
    <xf numFmtId="3" fontId="21" fillId="3" borderId="3" xfId="1" applyNumberFormat="1" applyFont="1" applyFill="1" applyBorder="1" applyAlignment="1">
      <alignment horizontal="center" vertical="center" wrapText="1"/>
    </xf>
    <xf numFmtId="3" fontId="21" fillId="3" borderId="3" xfId="1" applyNumberFormat="1" applyFont="1" applyFill="1" applyBorder="1" applyAlignment="1">
      <alignment horizontal="center" vertical="center"/>
    </xf>
    <xf numFmtId="3" fontId="18" fillId="3" borderId="3" xfId="62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1" xfId="0" applyFill="1" applyBorder="1"/>
    <xf numFmtId="0" fontId="23" fillId="7" borderId="12" xfId="0" applyFont="1" applyFill="1" applyBorder="1" applyAlignment="1">
      <alignment horizontal="center" vertical="center"/>
    </xf>
    <xf numFmtId="0" fontId="26" fillId="6" borderId="0" xfId="120" applyFont="1" applyFill="1" applyAlignment="1">
      <alignment horizontal="center" vertical="center" wrapText="1"/>
    </xf>
    <xf numFmtId="0" fontId="26" fillId="7" borderId="0" xfId="120" applyFont="1" applyFill="1" applyAlignment="1">
      <alignment horizontal="center" vertical="center" wrapText="1"/>
    </xf>
    <xf numFmtId="0" fontId="26" fillId="6" borderId="0" xfId="120" applyFont="1" applyFill="1" applyAlignment="1">
      <alignment horizontal="center" vertical="center"/>
    </xf>
    <xf numFmtId="0" fontId="26" fillId="7" borderId="12" xfId="12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9" fillId="7" borderId="0" xfId="0" applyFont="1" applyFill="1" applyAlignment="1"/>
    <xf numFmtId="0" fontId="16" fillId="7" borderId="0" xfId="65" applyFont="1" applyFill="1" applyBorder="1" applyAlignment="1">
      <alignment vertical="center"/>
    </xf>
    <xf numFmtId="0" fontId="0" fillId="0" borderId="11" xfId="0" applyBorder="1"/>
    <xf numFmtId="0" fontId="0" fillId="0" borderId="16" xfId="0" applyBorder="1"/>
    <xf numFmtId="0" fontId="0" fillId="0" borderId="14" xfId="0" applyBorder="1"/>
    <xf numFmtId="3" fontId="12" fillId="0" borderId="15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readingOrder="2"/>
    </xf>
    <xf numFmtId="3" fontId="7" fillId="0" borderId="11" xfId="0" applyNumberFormat="1" applyFont="1" applyBorder="1" applyAlignment="1">
      <alignment vertical="center" readingOrder="2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13" xfId="0" applyBorder="1"/>
    <xf numFmtId="3" fontId="18" fillId="3" borderId="9" xfId="62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24" fillId="2" borderId="15" xfId="12" applyFont="1" applyFill="1" applyBorder="1" applyAlignment="1">
      <alignment vertical="center" readingOrder="2"/>
    </xf>
    <xf numFmtId="0" fontId="24" fillId="2" borderId="8" xfId="12" applyFont="1" applyFill="1" applyBorder="1" applyAlignment="1">
      <alignment vertical="center" readingOrder="2"/>
    </xf>
    <xf numFmtId="0" fontId="23" fillId="0" borderId="0" xfId="0" applyFont="1"/>
    <xf numFmtId="0" fontId="29" fillId="7" borderId="0" xfId="0" applyFont="1" applyFill="1" applyAlignment="1"/>
    <xf numFmtId="0" fontId="32" fillId="2" borderId="0" xfId="65" applyFont="1" applyFill="1" applyBorder="1" applyAlignment="1">
      <alignment horizontal="center"/>
    </xf>
    <xf numFmtId="0" fontId="32" fillId="2" borderId="0" xfId="0" applyFont="1" applyFill="1" applyBorder="1"/>
    <xf numFmtId="0" fontId="30" fillId="7" borderId="0" xfId="65" applyFont="1" applyFill="1" applyBorder="1" applyAlignment="1">
      <alignment vertical="center"/>
    </xf>
    <xf numFmtId="0" fontId="0" fillId="0" borderId="7" xfId="0" applyFill="1" applyBorder="1"/>
    <xf numFmtId="0" fontId="0" fillId="0" borderId="4" xfId="0" applyFill="1" applyBorder="1"/>
    <xf numFmtId="0" fontId="28" fillId="0" borderId="13" xfId="0" applyFont="1" applyBorder="1" applyAlignment="1"/>
    <xf numFmtId="0" fontId="0" fillId="0" borderId="2" xfId="0" applyBorder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0" fontId="35" fillId="0" borderId="0" xfId="0" applyFont="1" applyAlignment="1">
      <alignment horizontal="left"/>
    </xf>
    <xf numFmtId="0" fontId="36" fillId="2" borderId="3" xfId="65" applyFont="1" applyFill="1" applyBorder="1" applyAlignment="1">
      <alignment horizontal="center"/>
    </xf>
    <xf numFmtId="0" fontId="28" fillId="0" borderId="7" xfId="0" applyFont="1" applyBorder="1" applyAlignment="1"/>
    <xf numFmtId="0" fontId="28" fillId="0" borderId="11" xfId="0" applyFont="1" applyBorder="1" applyAlignment="1"/>
    <xf numFmtId="0" fontId="28" fillId="0" borderId="5" xfId="0" applyFont="1" applyBorder="1" applyAlignment="1"/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readingOrder="2"/>
    </xf>
    <xf numFmtId="3" fontId="7" fillId="0" borderId="0" xfId="0" applyNumberFormat="1" applyFont="1" applyBorder="1" applyAlignment="1">
      <alignment vertical="center" readingOrder="2"/>
    </xf>
    <xf numFmtId="0" fontId="0" fillId="0" borderId="0" xfId="0" applyBorder="1" applyAlignment="1">
      <alignment horizontal="center" vertical="center"/>
    </xf>
    <xf numFmtId="0" fontId="34" fillId="9" borderId="5" xfId="26" applyNumberFormat="1" applyFont="1" applyFill="1" applyBorder="1" applyAlignment="1">
      <alignment horizontal="center" vertical="center" wrapText="1" readingOrder="1"/>
    </xf>
    <xf numFmtId="0" fontId="34" fillId="9" borderId="6" xfId="26" applyFont="1" applyFill="1" applyBorder="1" applyAlignment="1">
      <alignment vertical="center" wrapText="1" readingOrder="2"/>
    </xf>
    <xf numFmtId="164" fontId="34" fillId="9" borderId="9" xfId="65" applyNumberFormat="1" applyFont="1" applyFill="1" applyBorder="1" applyAlignment="1">
      <alignment horizontal="center" vertical="center"/>
    </xf>
    <xf numFmtId="164" fontId="34" fillId="9" borderId="13" xfId="65" applyNumberFormat="1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34" fillId="8" borderId="8" xfId="26" applyNumberFormat="1" applyFont="1" applyFill="1" applyBorder="1" applyAlignment="1">
      <alignment horizontal="center" vertical="center" wrapText="1" readingOrder="1"/>
    </xf>
    <xf numFmtId="0" fontId="34" fillId="8" borderId="9" xfId="115" applyFont="1" applyFill="1" applyBorder="1" applyAlignment="1">
      <alignment vertical="center" wrapText="1"/>
    </xf>
    <xf numFmtId="164" fontId="34" fillId="8" borderId="9" xfId="65" applyNumberFormat="1" applyFont="1" applyFill="1" applyBorder="1" applyAlignment="1">
      <alignment horizontal="center" vertical="center"/>
    </xf>
    <xf numFmtId="164" fontId="34" fillId="8" borderId="10" xfId="65" applyNumberFormat="1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9" borderId="13" xfId="26" applyNumberFormat="1" applyFont="1" applyFill="1" applyBorder="1" applyAlignment="1">
      <alignment horizontal="center" vertical="center" wrapText="1" readingOrder="1"/>
    </xf>
    <xf numFmtId="0" fontId="34" fillId="9" borderId="13" xfId="26" applyFont="1" applyFill="1" applyBorder="1" applyAlignment="1">
      <alignment vertical="center" wrapText="1" readingOrder="2"/>
    </xf>
    <xf numFmtId="0" fontId="36" fillId="2" borderId="6" xfId="65" applyFont="1" applyFill="1" applyBorder="1" applyAlignment="1">
      <alignment horizontal="center"/>
    </xf>
    <xf numFmtId="0" fontId="36" fillId="2" borderId="0" xfId="65" applyFont="1" applyFill="1" applyBorder="1" applyAlignment="1">
      <alignment horizontal="center" vertical="center"/>
    </xf>
    <xf numFmtId="164" fontId="27" fillId="2" borderId="0" xfId="65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readingOrder="2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4" borderId="3" xfId="12" applyFont="1" applyFill="1" applyBorder="1" applyAlignment="1">
      <alignment horizontal="center" vertical="center" wrapText="1" readingOrder="2"/>
    </xf>
    <xf numFmtId="0" fontId="21" fillId="3" borderId="3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17" fillId="7" borderId="0" xfId="0" applyFont="1" applyFill="1" applyAlignment="1">
      <alignment horizontal="right" vertical="center"/>
    </xf>
    <xf numFmtId="0" fontId="15" fillId="7" borderId="0" xfId="0" applyFont="1" applyFill="1" applyBorder="1" applyAlignment="1">
      <alignment horizontal="center" vertical="center" wrapText="1" readingOrder="2"/>
    </xf>
    <xf numFmtId="0" fontId="17" fillId="7" borderId="0" xfId="0" applyFont="1" applyFill="1" applyAlignment="1">
      <alignment horizontal="left"/>
    </xf>
    <xf numFmtId="0" fontId="21" fillId="4" borderId="2" xfId="12" applyFont="1" applyFill="1" applyBorder="1" applyAlignment="1">
      <alignment horizontal="center" vertical="center" wrapText="1" readingOrder="2"/>
    </xf>
    <xf numFmtId="0" fontId="21" fillId="3" borderId="4" xfId="0" applyFont="1" applyFill="1" applyBorder="1" applyAlignment="1">
      <alignment horizontal="center" vertical="center"/>
    </xf>
    <xf numFmtId="0" fontId="21" fillId="4" borderId="0" xfId="12" applyFont="1" applyFill="1" applyBorder="1" applyAlignment="1">
      <alignment horizontal="center" vertical="center" wrapText="1" readingOrder="2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28" fillId="0" borderId="14" xfId="0" applyFont="1" applyBorder="1" applyAlignment="1">
      <alignment horizontal="left"/>
    </xf>
    <xf numFmtId="0" fontId="17" fillId="7" borderId="0" xfId="0" applyFont="1" applyFill="1" applyBorder="1" applyAlignment="1">
      <alignment horizontal="right" vertical="center"/>
    </xf>
    <xf numFmtId="0" fontId="15" fillId="7" borderId="17" xfId="0" applyFont="1" applyFill="1" applyBorder="1" applyAlignment="1">
      <alignment horizontal="center" vertical="center" wrapText="1" readingOrder="2"/>
    </xf>
    <xf numFmtId="0" fontId="15" fillId="7" borderId="14" xfId="0" applyFont="1" applyFill="1" applyBorder="1" applyAlignment="1">
      <alignment horizontal="center" vertical="center" wrapText="1" readingOrder="2"/>
    </xf>
    <xf numFmtId="0" fontId="15" fillId="7" borderId="16" xfId="0" applyFont="1" applyFill="1" applyBorder="1" applyAlignment="1">
      <alignment horizontal="center" vertical="center" wrapText="1" readingOrder="2"/>
    </xf>
    <xf numFmtId="0" fontId="20" fillId="7" borderId="0" xfId="0" applyFont="1" applyFill="1" applyAlignment="1">
      <alignment horizontal="right" vertical="center"/>
    </xf>
    <xf numFmtId="0" fontId="2" fillId="7" borderId="0" xfId="0" applyFont="1" applyFill="1" applyBorder="1" applyAlignment="1">
      <alignment horizontal="center" vertical="center" wrapText="1" readingOrder="2"/>
    </xf>
    <xf numFmtId="0" fontId="20" fillId="7" borderId="0" xfId="0" applyFont="1" applyFill="1" applyAlignment="1">
      <alignment horizontal="left"/>
    </xf>
    <xf numFmtId="0" fontId="4" fillId="7" borderId="0" xfId="0" applyFont="1" applyFill="1" applyBorder="1" applyAlignment="1">
      <alignment horizontal="center" vertical="center" wrapText="1" readingOrder="2"/>
    </xf>
    <xf numFmtId="3" fontId="7" fillId="0" borderId="11" xfId="0" applyNumberFormat="1" applyFont="1" applyBorder="1" applyAlignment="1">
      <alignment horizontal="center" vertical="center" readingOrder="2"/>
    </xf>
    <xf numFmtId="0" fontId="2" fillId="7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 readingOrder="2"/>
    </xf>
    <xf numFmtId="0" fontId="21" fillId="4" borderId="10" xfId="12" applyFont="1" applyFill="1" applyBorder="1" applyAlignment="1">
      <alignment horizontal="center" vertical="center" wrapText="1" readingOrder="2"/>
    </xf>
    <xf numFmtId="0" fontId="21" fillId="4" borderId="15" xfId="12" applyFont="1" applyFill="1" applyBorder="1" applyAlignment="1">
      <alignment horizontal="center" vertical="center" wrapText="1" readingOrder="2"/>
    </xf>
    <xf numFmtId="0" fontId="21" fillId="4" borderId="8" xfId="12" applyFont="1" applyFill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/>
    </xf>
    <xf numFmtId="3" fontId="7" fillId="0" borderId="0" xfId="0" applyNumberFormat="1" applyFont="1" applyBorder="1" applyAlignment="1">
      <alignment horizontal="center" vertical="center" readingOrder="2"/>
    </xf>
    <xf numFmtId="0" fontId="21" fillId="3" borderId="8" xfId="0" applyFont="1" applyFill="1" applyBorder="1" applyAlignment="1">
      <alignment horizontal="center" vertical="center"/>
    </xf>
    <xf numFmtId="0" fontId="31" fillId="7" borderId="0" xfId="65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right"/>
    </xf>
    <xf numFmtId="0" fontId="33" fillId="7" borderId="15" xfId="0" applyFont="1" applyFill="1" applyBorder="1" applyAlignment="1">
      <alignment horizontal="right"/>
    </xf>
    <xf numFmtId="0" fontId="34" fillId="0" borderId="15" xfId="65" applyFont="1" applyFill="1" applyBorder="1" applyAlignment="1">
      <alignment horizontal="left" vertical="center"/>
    </xf>
    <xf numFmtId="0" fontId="34" fillId="0" borderId="8" xfId="65" applyFont="1" applyFill="1" applyBorder="1" applyAlignment="1">
      <alignment horizontal="left" vertical="center"/>
    </xf>
    <xf numFmtId="0" fontId="35" fillId="0" borderId="7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6" fillId="2" borderId="0" xfId="65" applyFont="1" applyFill="1" applyBorder="1" applyAlignment="1">
      <alignment horizontal="center" vertical="center"/>
    </xf>
    <xf numFmtId="0" fontId="36" fillId="2" borderId="2" xfId="65" applyFont="1" applyFill="1" applyBorder="1" applyAlignment="1">
      <alignment horizontal="center" vertical="center"/>
    </xf>
    <xf numFmtId="0" fontId="37" fillId="2" borderId="0" xfId="65" applyFont="1" applyFill="1" applyBorder="1" applyAlignment="1">
      <alignment horizontal="left" vertical="center"/>
    </xf>
    <xf numFmtId="0" fontId="34" fillId="9" borderId="0" xfId="0" applyFont="1" applyFill="1" applyBorder="1" applyAlignment="1">
      <alignment horizontal="left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0" xfId="0" applyFont="1" applyFill="1" applyBorder="1" applyAlignment="1">
      <alignment horizontal="left" vertical="center"/>
    </xf>
    <xf numFmtId="0" fontId="34" fillId="9" borderId="16" xfId="0" applyFont="1" applyFill="1" applyBorder="1" applyAlignment="1">
      <alignment horizontal="left" vertical="center"/>
    </xf>
    <xf numFmtId="0" fontId="34" fillId="9" borderId="14" xfId="0" applyFont="1" applyFill="1" applyBorder="1" applyAlignment="1">
      <alignment horizontal="left" vertical="center"/>
    </xf>
    <xf numFmtId="10" fontId="34" fillId="9" borderId="13" xfId="62" applyNumberFormat="1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vertical="center"/>
    </xf>
    <xf numFmtId="0" fontId="34" fillId="8" borderId="14" xfId="26" applyNumberFormat="1" applyFont="1" applyFill="1" applyBorder="1" applyAlignment="1">
      <alignment horizontal="center" vertical="center" wrapText="1" readingOrder="1"/>
    </xf>
    <xf numFmtId="0" fontId="34" fillId="8" borderId="13" xfId="115" applyFont="1" applyFill="1" applyBorder="1" applyAlignment="1">
      <alignment vertical="center" wrapText="1"/>
    </xf>
    <xf numFmtId="10" fontId="34" fillId="8" borderId="14" xfId="62" applyNumberFormat="1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vertical="center"/>
    </xf>
    <xf numFmtId="10" fontId="34" fillId="9" borderId="6" xfId="62" applyNumberFormat="1" applyFont="1" applyFill="1" applyBorder="1" applyAlignment="1">
      <alignment horizontal="center" vertical="center"/>
    </xf>
    <xf numFmtId="0" fontId="38" fillId="7" borderId="0" xfId="65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3" xfId="12" applyFont="1" applyFill="1" applyBorder="1" applyAlignment="1">
      <alignment horizontal="center" vertical="center" readingOrder="2"/>
    </xf>
    <xf numFmtId="0" fontId="39" fillId="2" borderId="11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10" borderId="6" xfId="12" applyFont="1" applyFill="1" applyBorder="1" applyAlignment="1">
      <alignment horizontal="center" vertical="center" wrapText="1" readingOrder="2"/>
    </xf>
    <xf numFmtId="0" fontId="40" fillId="7" borderId="15" xfId="0" applyFont="1" applyFill="1" applyBorder="1" applyAlignment="1">
      <alignment horizontal="right"/>
    </xf>
    <xf numFmtId="0" fontId="40" fillId="7" borderId="15" xfId="0" applyFont="1" applyFill="1" applyBorder="1" applyAlignment="1">
      <alignment horizontal="left"/>
    </xf>
    <xf numFmtId="0" fontId="41" fillId="0" borderId="16" xfId="0" applyFont="1" applyBorder="1" applyAlignment="1">
      <alignment horizontal="left"/>
    </xf>
    <xf numFmtId="0" fontId="41" fillId="0" borderId="17" xfId="0" applyFont="1" applyBorder="1" applyAlignment="1">
      <alignment horizontal="left"/>
    </xf>
    <xf numFmtId="0" fontId="41" fillId="0" borderId="14" xfId="0" applyFont="1" applyBorder="1" applyAlignment="1">
      <alignment horizontal="left"/>
    </xf>
    <xf numFmtId="0" fontId="40" fillId="7" borderId="10" xfId="0" applyFont="1" applyFill="1" applyBorder="1" applyAlignment="1">
      <alignment horizontal="right"/>
    </xf>
    <xf numFmtId="0" fontId="40" fillId="7" borderId="0" xfId="0" applyFont="1" applyFill="1" applyBorder="1" applyAlignment="1">
      <alignment horizontal="left"/>
    </xf>
    <xf numFmtId="0" fontId="40" fillId="7" borderId="2" xfId="0" applyFont="1" applyFill="1" applyBorder="1" applyAlignment="1">
      <alignment horizontal="left"/>
    </xf>
    <xf numFmtId="0" fontId="39" fillId="2" borderId="15" xfId="12" applyFont="1" applyFill="1" applyBorder="1" applyAlignment="1">
      <alignment horizontal="center" vertical="center" readingOrder="2"/>
    </xf>
    <xf numFmtId="10" fontId="34" fillId="2" borderId="3" xfId="62" applyNumberFormat="1" applyFont="1" applyFill="1" applyBorder="1" applyAlignment="1">
      <alignment horizontal="center" vertical="center"/>
    </xf>
    <xf numFmtId="0" fontId="42" fillId="7" borderId="0" xfId="65" applyFont="1" applyFill="1" applyBorder="1" applyAlignment="1">
      <alignment horizontal="center" vertical="center"/>
    </xf>
    <xf numFmtId="0" fontId="42" fillId="0" borderId="0" xfId="65" applyFont="1" applyFill="1" applyBorder="1" applyAlignment="1">
      <alignment horizontal="center" vertical="center"/>
    </xf>
    <xf numFmtId="0" fontId="42" fillId="0" borderId="2" xfId="65" applyFont="1" applyFill="1" applyBorder="1" applyAlignment="1">
      <alignment horizontal="center" vertical="center"/>
    </xf>
    <xf numFmtId="0" fontId="43" fillId="2" borderId="4" xfId="12" applyFont="1" applyFill="1" applyBorder="1" applyAlignment="1">
      <alignment horizontal="center" vertical="center" readingOrder="2"/>
    </xf>
    <xf numFmtId="0" fontId="43" fillId="2" borderId="2" xfId="12" applyFont="1" applyFill="1" applyBorder="1" applyAlignment="1">
      <alignment horizontal="center" vertical="center" readingOrder="2"/>
    </xf>
    <xf numFmtId="0" fontId="43" fillId="2" borderId="3" xfId="12" applyFont="1" applyFill="1" applyBorder="1" applyAlignment="1">
      <alignment horizontal="center" vertical="center" readingOrder="2"/>
    </xf>
    <xf numFmtId="0" fontId="43" fillId="10" borderId="6" xfId="12" applyFont="1" applyFill="1" applyBorder="1" applyAlignment="1">
      <alignment horizontal="center" vertical="center" wrapText="1" readingOrder="2"/>
    </xf>
  </cellXfs>
  <cellStyles count="121">
    <cellStyle name="Comma" xfId="1" builtinId="3"/>
    <cellStyle name="Comma 2" xfId="2" xr:uid="{00000000-0005-0000-0000-000001000000}"/>
    <cellStyle name="Comma 2 2" xfId="63" xr:uid="{00000000-0005-0000-0000-000002000000}"/>
    <cellStyle name="Comma 3 2" xfId="3" xr:uid="{00000000-0005-0000-0000-000003000000}"/>
    <cellStyle name="Comma 3 2 2" xfId="64" xr:uid="{00000000-0005-0000-0000-000004000000}"/>
    <cellStyle name="Normal 12 10" xfId="4" xr:uid="{00000000-0005-0000-0000-000007000000}"/>
    <cellStyle name="Normal 12 10 2" xfId="65" xr:uid="{00000000-0005-0000-0000-000008000000}"/>
    <cellStyle name="Normal 13 10" xfId="5" xr:uid="{00000000-0005-0000-0000-000009000000}"/>
    <cellStyle name="Normal 13 10 2" xfId="66" xr:uid="{00000000-0005-0000-0000-00000A000000}"/>
    <cellStyle name="Normal 14 10" xfId="6" xr:uid="{00000000-0005-0000-0000-00000B000000}"/>
    <cellStyle name="Normal 14 10 2" xfId="67" xr:uid="{00000000-0005-0000-0000-00000C000000}"/>
    <cellStyle name="Normal 15 10" xfId="7" xr:uid="{00000000-0005-0000-0000-00000D000000}"/>
    <cellStyle name="Normal 15 10 2" xfId="68" xr:uid="{00000000-0005-0000-0000-00000E000000}"/>
    <cellStyle name="Normal 16" xfId="8" xr:uid="{00000000-0005-0000-0000-00000F000000}"/>
    <cellStyle name="Normal 16 2" xfId="69" xr:uid="{00000000-0005-0000-0000-000010000000}"/>
    <cellStyle name="Normal 17" xfId="9" xr:uid="{00000000-0005-0000-0000-000011000000}"/>
    <cellStyle name="Normal 17 2" xfId="70" xr:uid="{00000000-0005-0000-0000-000012000000}"/>
    <cellStyle name="Normal 18" xfId="10" xr:uid="{00000000-0005-0000-0000-000013000000}"/>
    <cellStyle name="Normal 18 2" xfId="71" xr:uid="{00000000-0005-0000-0000-000014000000}"/>
    <cellStyle name="Normal 19" xfId="11" xr:uid="{00000000-0005-0000-0000-000015000000}"/>
    <cellStyle name="Normal 19 2" xfId="72" xr:uid="{00000000-0005-0000-0000-000016000000}"/>
    <cellStyle name="Normal 2" xfId="12" xr:uid="{00000000-0005-0000-0000-000017000000}"/>
    <cellStyle name="Normal 2 2" xfId="13" xr:uid="{00000000-0005-0000-0000-000018000000}"/>
    <cellStyle name="Normal 2 2 2" xfId="14" xr:uid="{00000000-0005-0000-0000-000019000000}"/>
    <cellStyle name="Normal 2 2 3" xfId="73" xr:uid="{00000000-0005-0000-0000-00001A000000}"/>
    <cellStyle name="Normal 2 4" xfId="15" xr:uid="{00000000-0005-0000-0000-00001B000000}"/>
    <cellStyle name="Normal 2 4 2" xfId="74" xr:uid="{00000000-0005-0000-0000-00001C000000}"/>
    <cellStyle name="Normal 20" xfId="16" xr:uid="{00000000-0005-0000-0000-00001D000000}"/>
    <cellStyle name="Normal 20 2" xfId="75" xr:uid="{00000000-0005-0000-0000-00001E000000}"/>
    <cellStyle name="Normal 21" xfId="17" xr:uid="{00000000-0005-0000-0000-00001F000000}"/>
    <cellStyle name="Normal 21 2" xfId="76" xr:uid="{00000000-0005-0000-0000-000020000000}"/>
    <cellStyle name="Normal 22" xfId="18" xr:uid="{00000000-0005-0000-0000-000021000000}"/>
    <cellStyle name="Normal 22 2" xfId="77" xr:uid="{00000000-0005-0000-0000-000022000000}"/>
    <cellStyle name="Normal 23" xfId="19" xr:uid="{00000000-0005-0000-0000-000023000000}"/>
    <cellStyle name="Normal 23 2" xfId="78" xr:uid="{00000000-0005-0000-0000-000024000000}"/>
    <cellStyle name="Normal 24" xfId="20" xr:uid="{00000000-0005-0000-0000-000025000000}"/>
    <cellStyle name="Normal 24 2" xfId="79" xr:uid="{00000000-0005-0000-0000-000026000000}"/>
    <cellStyle name="Normal 25" xfId="21" xr:uid="{00000000-0005-0000-0000-000027000000}"/>
    <cellStyle name="Normal 25 2" xfId="80" xr:uid="{00000000-0005-0000-0000-000028000000}"/>
    <cellStyle name="Normal 26" xfId="22" xr:uid="{00000000-0005-0000-0000-000029000000}"/>
    <cellStyle name="Normal 26 2" xfId="81" xr:uid="{00000000-0005-0000-0000-00002A000000}"/>
    <cellStyle name="Normal 27" xfId="23" xr:uid="{00000000-0005-0000-0000-00002B000000}"/>
    <cellStyle name="Normal 27 2" xfId="82" xr:uid="{00000000-0005-0000-0000-00002C000000}"/>
    <cellStyle name="Normal 28" xfId="24" xr:uid="{00000000-0005-0000-0000-00002D000000}"/>
    <cellStyle name="Normal 28 2" xfId="83" xr:uid="{00000000-0005-0000-0000-00002E000000}"/>
    <cellStyle name="Normal 29" xfId="25" xr:uid="{00000000-0005-0000-0000-00002F000000}"/>
    <cellStyle name="Normal 29 2" xfId="84" xr:uid="{00000000-0005-0000-0000-000030000000}"/>
    <cellStyle name="Normal 3" xfId="26" xr:uid="{00000000-0005-0000-0000-000031000000}"/>
    <cellStyle name="Normal 3 3" xfId="27" xr:uid="{00000000-0005-0000-0000-000032000000}"/>
    <cellStyle name="Normal 3 3 2" xfId="85" xr:uid="{00000000-0005-0000-0000-000033000000}"/>
    <cellStyle name="Normal 3 4" xfId="28" xr:uid="{00000000-0005-0000-0000-000034000000}"/>
    <cellStyle name="Normal 3 4 2" xfId="86" xr:uid="{00000000-0005-0000-0000-000035000000}"/>
    <cellStyle name="Normal 30" xfId="29" xr:uid="{00000000-0005-0000-0000-000036000000}"/>
    <cellStyle name="Normal 30 2" xfId="87" xr:uid="{00000000-0005-0000-0000-000037000000}"/>
    <cellStyle name="Normal 31" xfId="30" xr:uid="{00000000-0005-0000-0000-000038000000}"/>
    <cellStyle name="Normal 31 2" xfId="88" xr:uid="{00000000-0005-0000-0000-000039000000}"/>
    <cellStyle name="Normal 32" xfId="31" xr:uid="{00000000-0005-0000-0000-00003A000000}"/>
    <cellStyle name="Normal 32 2" xfId="89" xr:uid="{00000000-0005-0000-0000-00003B000000}"/>
    <cellStyle name="Normal 33" xfId="32" xr:uid="{00000000-0005-0000-0000-00003C000000}"/>
    <cellStyle name="Normal 33 2" xfId="90" xr:uid="{00000000-0005-0000-0000-00003D000000}"/>
    <cellStyle name="Normal 34" xfId="33" xr:uid="{00000000-0005-0000-0000-00003E000000}"/>
    <cellStyle name="Normal 34 2" xfId="91" xr:uid="{00000000-0005-0000-0000-00003F000000}"/>
    <cellStyle name="Normal 35" xfId="34" xr:uid="{00000000-0005-0000-0000-000040000000}"/>
    <cellStyle name="Normal 35 2" xfId="92" xr:uid="{00000000-0005-0000-0000-000041000000}"/>
    <cellStyle name="Normal 36" xfId="35" xr:uid="{00000000-0005-0000-0000-000042000000}"/>
    <cellStyle name="Normal 36 2" xfId="93" xr:uid="{00000000-0005-0000-0000-000043000000}"/>
    <cellStyle name="Normal 37" xfId="36" xr:uid="{00000000-0005-0000-0000-000044000000}"/>
    <cellStyle name="Normal 37 2" xfId="94" xr:uid="{00000000-0005-0000-0000-000045000000}"/>
    <cellStyle name="Normal 38" xfId="37" xr:uid="{00000000-0005-0000-0000-000046000000}"/>
    <cellStyle name="Normal 38 2" xfId="95" xr:uid="{00000000-0005-0000-0000-000047000000}"/>
    <cellStyle name="Normal 39" xfId="38" xr:uid="{00000000-0005-0000-0000-000048000000}"/>
    <cellStyle name="Normal 39 2" xfId="96" xr:uid="{00000000-0005-0000-0000-000049000000}"/>
    <cellStyle name="Normal 4 2" xfId="39" xr:uid="{00000000-0005-0000-0000-00004A000000}"/>
    <cellStyle name="Normal 4 2 2" xfId="97" xr:uid="{00000000-0005-0000-0000-00004B000000}"/>
    <cellStyle name="Normal 4 3" xfId="40" xr:uid="{00000000-0005-0000-0000-00004C000000}"/>
    <cellStyle name="Normal 4 3 2" xfId="98" xr:uid="{00000000-0005-0000-0000-00004D000000}"/>
    <cellStyle name="Normal 40" xfId="41" xr:uid="{00000000-0005-0000-0000-00004E000000}"/>
    <cellStyle name="Normal 40 2" xfId="99" xr:uid="{00000000-0005-0000-0000-00004F000000}"/>
    <cellStyle name="Normal 41" xfId="42" xr:uid="{00000000-0005-0000-0000-000050000000}"/>
    <cellStyle name="Normal 41 2" xfId="100" xr:uid="{00000000-0005-0000-0000-000051000000}"/>
    <cellStyle name="Normal 42" xfId="43" xr:uid="{00000000-0005-0000-0000-000052000000}"/>
    <cellStyle name="Normal 42 2" xfId="101" xr:uid="{00000000-0005-0000-0000-000053000000}"/>
    <cellStyle name="Normal 43" xfId="44" xr:uid="{00000000-0005-0000-0000-000054000000}"/>
    <cellStyle name="Normal 43 2" xfId="102" xr:uid="{00000000-0005-0000-0000-000055000000}"/>
    <cellStyle name="Normal 44" xfId="45" xr:uid="{00000000-0005-0000-0000-000056000000}"/>
    <cellStyle name="Normal 44 2" xfId="103" xr:uid="{00000000-0005-0000-0000-000057000000}"/>
    <cellStyle name="Normal 45" xfId="46" xr:uid="{00000000-0005-0000-0000-000058000000}"/>
    <cellStyle name="Normal 45 2" xfId="104" xr:uid="{00000000-0005-0000-0000-000059000000}"/>
    <cellStyle name="Normal 46" xfId="47" xr:uid="{00000000-0005-0000-0000-00005A000000}"/>
    <cellStyle name="Normal 46 2" xfId="105" xr:uid="{00000000-0005-0000-0000-00005B000000}"/>
    <cellStyle name="Normal 47" xfId="48" xr:uid="{00000000-0005-0000-0000-00005C000000}"/>
    <cellStyle name="Normal 47 2" xfId="106" xr:uid="{00000000-0005-0000-0000-00005D000000}"/>
    <cellStyle name="Normal 48" xfId="49" xr:uid="{00000000-0005-0000-0000-00005E000000}"/>
    <cellStyle name="Normal 48 2" xfId="107" xr:uid="{00000000-0005-0000-0000-00005F000000}"/>
    <cellStyle name="Normal 49" xfId="50" xr:uid="{00000000-0005-0000-0000-000060000000}"/>
    <cellStyle name="Normal 49 2" xfId="108" xr:uid="{00000000-0005-0000-0000-000061000000}"/>
    <cellStyle name="Normal 50" xfId="51" xr:uid="{00000000-0005-0000-0000-000062000000}"/>
    <cellStyle name="Normal 50 2" xfId="109" xr:uid="{00000000-0005-0000-0000-000063000000}"/>
    <cellStyle name="Normal 51" xfId="52" xr:uid="{00000000-0005-0000-0000-000064000000}"/>
    <cellStyle name="Normal 51 2" xfId="110" xr:uid="{00000000-0005-0000-0000-000065000000}"/>
    <cellStyle name="Normal 52" xfId="53" xr:uid="{00000000-0005-0000-0000-000066000000}"/>
    <cellStyle name="Normal 52 2" xfId="111" xr:uid="{00000000-0005-0000-0000-000067000000}"/>
    <cellStyle name="Normal 53" xfId="54" xr:uid="{00000000-0005-0000-0000-000068000000}"/>
    <cellStyle name="Normal 53 2" xfId="112" xr:uid="{00000000-0005-0000-0000-000069000000}"/>
    <cellStyle name="Normal 54" xfId="55" xr:uid="{00000000-0005-0000-0000-00006A000000}"/>
    <cellStyle name="Normal 54 2" xfId="113" xr:uid="{00000000-0005-0000-0000-00006B000000}"/>
    <cellStyle name="Normal 55" xfId="56" xr:uid="{00000000-0005-0000-0000-00006C000000}"/>
    <cellStyle name="Normal 55 2" xfId="114" xr:uid="{00000000-0005-0000-0000-00006D000000}"/>
    <cellStyle name="Normal 56" xfId="57" xr:uid="{00000000-0005-0000-0000-00006E000000}"/>
    <cellStyle name="Normal 56 2" xfId="115" xr:uid="{00000000-0005-0000-0000-00006F000000}"/>
    <cellStyle name="Normal 57" xfId="58" xr:uid="{00000000-0005-0000-0000-000070000000}"/>
    <cellStyle name="Normal 57 2" xfId="116" xr:uid="{00000000-0005-0000-0000-000071000000}"/>
    <cellStyle name="Normal 58" xfId="59" xr:uid="{00000000-0005-0000-0000-000072000000}"/>
    <cellStyle name="Normal 58 2" xfId="117" xr:uid="{00000000-0005-0000-0000-000073000000}"/>
    <cellStyle name="Normal 59" xfId="60" xr:uid="{00000000-0005-0000-0000-000074000000}"/>
    <cellStyle name="Normal 59 2" xfId="118" xr:uid="{00000000-0005-0000-0000-000075000000}"/>
    <cellStyle name="Normal 60" xfId="61" xr:uid="{00000000-0005-0000-0000-000076000000}"/>
    <cellStyle name="Normal 60 2" xfId="119" xr:uid="{00000000-0005-0000-0000-000077000000}"/>
    <cellStyle name="Percent" xfId="62" builtinId="5"/>
    <cellStyle name="ارتباط تشعبي" xfId="120" builtinId="8"/>
    <cellStyle name="عادي" xfId="0" builtinId="0"/>
  </cellStyles>
  <dxfs count="0"/>
  <tableStyles count="0" defaultTableStyle="TableStyleMedium9" defaultPivotStyle="PivotStyleLight16"/>
  <colors>
    <mruColors>
      <color rgb="FFF1D8D7"/>
      <color rgb="FFF8EDEC"/>
      <color rgb="FFAED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600" b="1" i="0" baseline="0">
                <a:effectLst/>
              </a:rPr>
              <a:t>Distribution of Internal Trade Establishments by Type</a:t>
            </a:r>
            <a:endParaRPr lang="ar-SA" sz="1600">
              <a:effectLst/>
            </a:endParaRPr>
          </a:p>
        </c:rich>
      </c:tx>
      <c:layout>
        <c:manualLayout>
          <c:xMode val="edge"/>
          <c:yMode val="edge"/>
          <c:x val="0.13697666180363058"/>
          <c:y val="6.593086018085854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Establishments!$H$3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A09-4321-9384-79159ADEEB0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CA09-4321-9384-79159ADEEB0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CA09-4321-9384-79159ADEEB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(Establishments!$P$6,Establishments!$P$7,Establishments!$Q$7)</c:f>
              <c:strCache>
                <c:ptCount val="3"/>
                <c:pt idx="0">
                  <c:v> 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(Establishments!$H$5,Establishments!$H$10,Establishments!$H$25)</c:f>
              <c:numCache>
                <c:formatCode>#,##0</c:formatCode>
                <c:ptCount val="3"/>
                <c:pt idx="0">
                  <c:v>95578</c:v>
                </c:pt>
                <c:pt idx="1">
                  <c:v>36396</c:v>
                </c:pt>
                <c:pt idx="2">
                  <c:v>339280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09-4321-9384-79159ADEEB06}"/>
            </c:ext>
          </c:extLst>
        </c:ser>
        <c:ser>
          <c:idx val="1"/>
          <c:order val="1"/>
          <c:tx>
            <c:v>تلالالالالا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CB-437A-943D-D014F17F18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(Establishments!$P$6,Establishments!$P$7,Establishments!$Q$7)</c:f>
              <c:strCache>
                <c:ptCount val="3"/>
                <c:pt idx="0">
                  <c:v> 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F6-E689-40DF-824B-DC4D682C0B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907001272609501"/>
          <c:y val="0.17871069506805742"/>
          <c:w val="0.45499242564688513"/>
          <c:h val="0.82128930493194263"/>
        </c:manualLayout>
      </c:layout>
      <c:pieChart>
        <c:varyColors val="1"/>
        <c:ser>
          <c:idx val="0"/>
          <c:order val="0"/>
          <c:tx>
            <c:strRef>
              <c:f>[1]المشتغلين!$C$83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C-491D-9555-9047FF95C019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C-491D-9555-9047FF95C0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C-491D-9555-9047FF95C019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C-491D-9555-9047FF95C0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[1]المشتغلين!$D$83:$G$83</c:f>
              <c:numCache>
                <c:formatCode>General</c:formatCode>
                <c:ptCount val="4"/>
                <c:pt idx="0">
                  <c:v>0.63823491342757788</c:v>
                </c:pt>
                <c:pt idx="1">
                  <c:v>0.23973007816545247</c:v>
                </c:pt>
                <c:pt idx="2">
                  <c:v>9.6366975949590872E-2</c:v>
                </c:pt>
                <c:pt idx="3">
                  <c:v>2.5668032457379079E-2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8C-491D-9555-9047FF95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95105010956159"/>
          <c:y val="0.31913004523093169"/>
          <c:w val="0.14321305831169293"/>
          <c:h val="0.405851227077224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3478179107851"/>
          <c:y val="0.22675262881670241"/>
          <c:w val="0.56894916470074919"/>
          <c:h val="0.644700404161656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'total employees'!$D$4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('total employees'!$S$3,'total employees'!$S$4,'total employees'!$T$4)</c:f>
              <c:strCache>
                <c:ptCount val="3"/>
                <c:pt idx="0">
                  <c:v> 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('total employees'!$D$25,'total employees'!$D$10,'total employees'!$D$5)</c:f>
              <c:numCache>
                <c:formatCode>#,##0</c:formatCode>
                <c:ptCount val="3"/>
                <c:pt idx="0">
                  <c:v>258482</c:v>
                </c:pt>
                <c:pt idx="1">
                  <c:v>70735</c:v>
                </c:pt>
                <c:pt idx="2">
                  <c:v>77105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9-484C-AC3C-DCBE465DC68C}"/>
            </c:ext>
          </c:extLst>
        </c:ser>
        <c:ser>
          <c:idx val="1"/>
          <c:order val="1"/>
          <c:tx>
            <c:strRef>
              <c:f>'total employees'!$E$4</c:f>
              <c:strCache>
                <c:ptCount val="1"/>
                <c:pt idx="0">
                  <c:v>Non-Saudi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('total employees'!$S$3,'total employees'!$S$4,'total employees'!$T$4)</c:f>
              <c:strCache>
                <c:ptCount val="3"/>
                <c:pt idx="0">
                  <c:v> 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('total employees'!$E$25,'total employees'!$E$10,'total employees'!$E$5)</c:f>
              <c:numCache>
                <c:formatCode>#,##0</c:formatCode>
                <c:ptCount val="3"/>
                <c:pt idx="0">
                  <c:v>778824</c:v>
                </c:pt>
                <c:pt idx="1">
                  <c:v>179300</c:v>
                </c:pt>
                <c:pt idx="2">
                  <c:v>308850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9-484C-AC3C-DCBE465DC6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87301904"/>
        <c:axId val="387296656"/>
        <c:extLst/>
      </c:barChart>
      <c:valAx>
        <c:axId val="387296656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387301904"/>
        <c:crosses val="autoZero"/>
        <c:crossBetween val="between"/>
      </c:valAx>
      <c:catAx>
        <c:axId val="3873019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8729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371331270396504"/>
          <c:y val="0.28090258103961308"/>
          <c:w val="0.1290514364315771"/>
          <c:h val="0.1865337307112250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solidFill>
                  <a:sysClr val="windowText" lastClr="000000"/>
                </a:solidFill>
                <a:effectLst/>
              </a:rPr>
              <a:t>Distribution of Salaries and Wages in Vehicles Sale and Maintenance Establishments </a:t>
            </a:r>
            <a:endParaRPr lang="ar-SA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7.3179842608354834E-2"/>
          <c:y val="2.9253650985934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9099158759001278"/>
          <c:w val="0.83530592370810819"/>
          <c:h val="0.80217080557238041"/>
        </c:manualLayout>
      </c:layout>
      <c:bar3DChart>
        <c:barDir val="bar"/>
        <c:grouping val="clustered"/>
        <c:varyColors val="0"/>
        <c:ser>
          <c:idx val="1"/>
          <c:order val="1"/>
          <c:tx>
            <c:strRef>
              <c:f>[2]الرواتب!$C$59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8FB1BB1-F36B-4749-B813-606BA6BD77D6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702-428E-936D-808804638C4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432CA46-48E2-4922-9EF4-7A99E705A456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702-428E-936D-808804638C4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932F8B5-8BF1-46CF-9033-E34A7BE21C13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702-428E-936D-808804638C4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700BC1-C63D-4642-B79B-569E8786EFF5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702-428E-936D-808804638C43}"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'salaries &amp;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[2]الرواتب!$D$59:$G$59</c:f>
              <c:numCache>
                <c:formatCode>General</c:formatCode>
                <c:ptCount val="4"/>
                <c:pt idx="0">
                  <c:v>0.62409086092852406</c:v>
                </c:pt>
                <c:pt idx="1">
                  <c:v>0.28878149710551138</c:v>
                </c:pt>
                <c:pt idx="2">
                  <c:v>4.2502675865837045E-2</c:v>
                </c:pt>
                <c:pt idx="3">
                  <c:v>4.4624966100127596E-2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'salaries &amp; wages'!$D$5:$G$5</c15:f>
                <c15:dlblRangeCache>
                  <c:ptCount val="4"/>
                  <c:pt idx="0">
                    <c:v>4,744,959</c:v>
                  </c:pt>
                  <c:pt idx="1">
                    <c:v>3,507,464</c:v>
                  </c:pt>
                  <c:pt idx="2">
                    <c:v>655,399</c:v>
                  </c:pt>
                  <c:pt idx="3">
                    <c:v>670,868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E6C-47ED-97D3-2CC582F5D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0489960"/>
        <c:axId val="30049231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[2]الرواتب!$C$58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'salaries &amp; wages'!$D$4:$G$4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[2]الرواتب!$D$58:$G$58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6C-47ED-97D3-2CC582F5D6C0}"/>
                  </c:ext>
                </c:extLst>
              </c15:ser>
            </c15:filteredBarSeries>
          </c:ext>
        </c:extLst>
      </c:bar3DChart>
      <c:catAx>
        <c:axId val="3004899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92312"/>
        <c:crosses val="autoZero"/>
        <c:auto val="1"/>
        <c:lblAlgn val="ctr"/>
        <c:lblOffset val="100"/>
        <c:noMultiLvlLbl val="0"/>
      </c:catAx>
      <c:valAx>
        <c:axId val="300492312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048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Distribution of Salaries and Wages in Retail Establishments </a:t>
            </a:r>
            <a:endParaRPr lang="ar-SA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6196311784488074"/>
          <c:y val="3.0034207763137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203596650872114E-2"/>
          <c:y val="0.21371476963107472"/>
          <c:w val="0.82759280669825575"/>
          <c:h val="0.77451346027206303"/>
        </c:manualLayout>
      </c:layout>
      <c:pie3DChart>
        <c:varyColors val="1"/>
        <c:ser>
          <c:idx val="1"/>
          <c:order val="1"/>
          <c:tx>
            <c:strRef>
              <c:f>[2]الرواتب!$C$83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explosion val="1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AA-48EF-AA54-596D3402667D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AA-48EF-AA54-596D3402667D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AA-48EF-AA54-596D3402667D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AA-48EF-AA54-596D3402667D}"/>
              </c:ext>
            </c:extLst>
          </c:dPt>
          <c:dLbls>
            <c:dLbl>
              <c:idx val="0"/>
              <c:layout>
                <c:manualLayout>
                  <c:x val="-8.4444444444444447E-2"/>
                  <c:y val="0.17244014048833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A-48EF-AA54-596D3402667D}"/>
                </c:ext>
              </c:extLst>
            </c:dLbl>
            <c:dLbl>
              <c:idx val="1"/>
              <c:layout>
                <c:manualLayout>
                  <c:x val="0.11067366579177604"/>
                  <c:y val="0.204533749742878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A-48EF-AA54-596D3402667D}"/>
                </c:ext>
              </c:extLst>
            </c:dLbl>
            <c:dLbl>
              <c:idx val="2"/>
              <c:layout>
                <c:manualLayout>
                  <c:x val="-2.8162729658792649E-3"/>
                  <c:y val="-7.3021658106170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AA-48EF-AA54-596D3402667D}"/>
                </c:ext>
              </c:extLst>
            </c:dLbl>
            <c:dLbl>
              <c:idx val="3"/>
              <c:layout>
                <c:manualLayout>
                  <c:x val="6.0193241469816271E-2"/>
                  <c:y val="-9.4832310474301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A-48EF-AA54-596D34026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'salaries &amp;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[2]الرواتب!$D$83:$G$83</c:f>
              <c:numCache>
                <c:formatCode>General</c:formatCode>
                <c:ptCount val="4"/>
                <c:pt idx="0">
                  <c:v>0.59875786513052109</c:v>
                </c:pt>
                <c:pt idx="1">
                  <c:v>0.23184019124570859</c:v>
                </c:pt>
                <c:pt idx="2">
                  <c:v>0.12659340691894261</c:v>
                </c:pt>
                <c:pt idx="3">
                  <c:v>4.2808536704827836E-2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AA-48EF-AA54-596D34026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[2]الرواتب!$C$82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AA-48EF-AA54-596D3402667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AA-48EF-AA54-596D3402667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AA-48EF-AA54-596D3402667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AA-48EF-AA54-596D3402667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'salaries &amp; wages'!$D$4:$G$4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[2]الرواتب!$D$82:$G$82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AA-48EF-AA54-596D3402667D}"/>
                  </c:ext>
                </c:extLst>
              </c15:ser>
            </c15:filteredPieSeries>
          </c:ext>
        </c:extLst>
      </c:pie3D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effectLst/>
        <a:sp3d>
          <a:contourClr>
            <a:sysClr val="windowText" lastClr="00000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267493440654601E-2"/>
          <c:y val="0.14620386402766142"/>
          <c:w val="0.95146501311869081"/>
          <c:h val="0.77661814909444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'salaries &amp; wages'!$C$10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p3d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1030678836661182E-2"/>
                  <c:y val="-4.5942064481889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E-42D8-8B8F-55852F16F429}"/>
                </c:ext>
              </c:extLst>
            </c:dLbl>
            <c:dLbl>
              <c:idx val="1"/>
              <c:layout>
                <c:manualLayout>
                  <c:x val="-8.824543069328946E-3"/>
                  <c:y val="-3.7834641338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5E-42D8-8B8F-55852F16F429}"/>
                </c:ext>
              </c:extLst>
            </c:dLbl>
            <c:dLbl>
              <c:idx val="2"/>
              <c:layout>
                <c:manualLayout>
                  <c:x val="-1.3236814603993377E-2"/>
                  <c:y val="-4.053711571931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5E-42D8-8B8F-55852F16F429}"/>
                </c:ext>
              </c:extLst>
            </c:dLbl>
            <c:dLbl>
              <c:idx val="3"/>
              <c:layout>
                <c:manualLayout>
                  <c:x val="-1.1030678836661163E-2"/>
                  <c:y val="-4.5942064481889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5E-42D8-8B8F-55852F16F4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'salaries &amp; wages'!$D$4:$G$4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'salaries &amp; wages'!$D$10:$G$10</c:f>
              <c:numCache>
                <c:formatCode>#,##0</c:formatCode>
                <c:ptCount val="4"/>
                <c:pt idx="0">
                  <c:v>1596661</c:v>
                </c:pt>
                <c:pt idx="1">
                  <c:v>2659203</c:v>
                </c:pt>
                <c:pt idx="2">
                  <c:v>1230220</c:v>
                </c:pt>
                <c:pt idx="3">
                  <c:v>1028235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E-42D8-8B8F-55852F16F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7276664"/>
        <c:axId val="757275024"/>
        <c:axId val="0"/>
      </c:bar3DChart>
      <c:catAx>
        <c:axId val="757276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7275024"/>
        <c:crosses val="autoZero"/>
        <c:auto val="1"/>
        <c:lblAlgn val="ctr"/>
        <c:lblOffset val="100"/>
        <c:noMultiLvlLbl val="0"/>
      </c:catAx>
      <c:valAx>
        <c:axId val="75727502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75727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600" b="1" i="0" baseline="0">
                <a:solidFill>
                  <a:sysClr val="windowText" lastClr="000000"/>
                </a:solidFill>
                <a:effectLst/>
              </a:rPr>
              <a:t>Distribution of Benefits and Allowances in Wholesale Establishments</a:t>
            </a:r>
            <a:endParaRPr lang="ar-SA" sz="16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  <a:alpha val="48000"/>
          </a:schemeClr>
        </a:solidFill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strRef>
              <c:f>'benefits &amp;allowances'!$C$10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7373782556390157E-2"/>
                  <c:y val="-0.11417284838517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ED-4EDE-B98C-919F94C23F52}"/>
                </c:ext>
              </c:extLst>
            </c:dLbl>
            <c:dLbl>
              <c:idx val="1"/>
              <c:layout>
                <c:manualLayout>
                  <c:x val="-2.8404074742856604E-2"/>
                  <c:y val="-8.059259886012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ED-4EDE-B98C-919F94C23F52}"/>
                </c:ext>
              </c:extLst>
            </c:dLbl>
            <c:dLbl>
              <c:idx val="2"/>
              <c:layout>
                <c:manualLayout>
                  <c:x val="-1.0464659115789275E-2"/>
                  <c:y val="-9.4024698670142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ED-4EDE-B98C-919F94C23F52}"/>
                </c:ext>
              </c:extLst>
            </c:dLbl>
            <c:dLbl>
              <c:idx val="3"/>
              <c:layout>
                <c:manualLayout>
                  <c:x val="-2.8404074742856604E-2"/>
                  <c:y val="-0.11417284838517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ED-4EDE-B98C-919F94C23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'benefits &amp;allowances'!$D$4:$G$4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'benefits &amp;allowances'!$D$10:$G$10</c:f>
              <c:numCache>
                <c:formatCode>#,##0</c:formatCode>
                <c:ptCount val="4"/>
                <c:pt idx="0">
                  <c:v>166198</c:v>
                </c:pt>
                <c:pt idx="1">
                  <c:v>526854</c:v>
                </c:pt>
                <c:pt idx="2">
                  <c:v>273107</c:v>
                </c:pt>
                <c:pt idx="3">
                  <c:v>279527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717-900A-77522708D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34248"/>
        <c:axId val="30183660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[2]المزايا!$C$65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'benefits &amp;allowances'!$D$4:$G$4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[2]المزايا!$D$65:$G$65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C99-4717-900A-77522708D2A7}"/>
                  </c:ext>
                </c:extLst>
              </c15:ser>
            </c15:filteredBarSeries>
          </c:ext>
        </c:extLst>
      </c:bar3DChart>
      <c:catAx>
        <c:axId val="3018342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600"/>
        <c:crosses val="autoZero"/>
        <c:auto val="1"/>
        <c:lblAlgn val="ctr"/>
        <c:lblOffset val="100"/>
        <c:noMultiLvlLbl val="0"/>
      </c:catAx>
      <c:valAx>
        <c:axId val="30183660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0183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solidFill>
                  <a:sysClr val="windowText" lastClr="000000"/>
                </a:solidFill>
                <a:effectLst/>
              </a:rPr>
              <a:t>Distribution of Benefits and Allowances in Retail Establishments</a:t>
            </a:r>
            <a:endParaRPr lang="ar-SA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47328372332403E-2"/>
          <c:y val="0.23120993662319286"/>
          <c:w val="0.94094750340261268"/>
          <c:h val="0.74652627429027107"/>
        </c:manualLayout>
      </c:layout>
      <c:pie3DChart>
        <c:varyColors val="1"/>
        <c:ser>
          <c:idx val="1"/>
          <c:order val="0"/>
          <c:tx>
            <c:strRef>
              <c:f>'benefits &amp;allowances'!$C$25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45"/>
          <c:dPt>
            <c:idx val="0"/>
            <c:bubble3D val="0"/>
            <c:explosion val="3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E4-4F0C-9598-35630FB1F4C8}"/>
              </c:ext>
            </c:extLst>
          </c:dPt>
          <c:dPt>
            <c:idx val="1"/>
            <c:bubble3D val="0"/>
            <c:explosion val="17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E4-4F0C-9598-35630FB1F4C8}"/>
              </c:ext>
            </c:extLst>
          </c:dPt>
          <c:dPt>
            <c:idx val="2"/>
            <c:bubble3D val="0"/>
            <c:explosion val="13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E4-4F0C-9598-35630FB1F4C8}"/>
              </c:ext>
            </c:extLst>
          </c:dPt>
          <c:dPt>
            <c:idx val="3"/>
            <c:bubble3D val="0"/>
            <c:explosion val="35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E4-4F0C-9598-35630FB1F4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'benefits &amp;allowances'!$D$4:$G$4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'benefits &amp;allowances'!$D$25:$G$25</c:f>
              <c:numCache>
                <c:formatCode>#,##0</c:formatCode>
                <c:ptCount val="4"/>
                <c:pt idx="0">
                  <c:v>1454058</c:v>
                </c:pt>
                <c:pt idx="1">
                  <c:v>1408263</c:v>
                </c:pt>
                <c:pt idx="2">
                  <c:v>721509</c:v>
                </c:pt>
                <c:pt idx="3">
                  <c:v>171239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E4-4F0C-9598-35630FB1F4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/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Benefits and Allowances in Sale and Repair of Motor Vehicles Establishments</a:t>
            </a:r>
            <a:endParaRPr lang="ar-SA" sz="1400" b="1">
              <a:effectLst/>
            </a:endParaRPr>
          </a:p>
        </c:rich>
      </c:tx>
      <c:layout>
        <c:manualLayout>
          <c:xMode val="edge"/>
          <c:yMode val="edge"/>
          <c:x val="0.1608689044421949"/>
          <c:y val="1.39554982246072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67232075938811E-2"/>
          <c:y val="0.2569867056150924"/>
          <c:w val="0.8791611620918699"/>
          <c:h val="0.743013294384907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'benefits &amp;allowances'!$H$3</c:f>
              <c:strCache>
                <c:ptCount val="1"/>
                <c:pt idx="0">
                  <c:v>الجملة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681A0B8-703A-426D-8A58-A8C64478AB35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71F-4505-9804-AC83C07D5E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A59217-8EEA-4ED5-8B6C-915E782CE331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71F-4505-9804-AC83C07D5E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EDF63E8-8DCA-4053-B853-F25B1F2B9FAE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71F-4505-9804-AC83C07D5E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4CB0CC-4855-492E-9A64-C0A574CEAB77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171F-4505-9804-AC83C07D5E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'benefits &amp;allowances'!$D$4:$G$4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('benefits &amp;allowances'!$D$5,'benefits &amp;allowances'!$E$5,'benefits &amp;allowances'!$F$5,'benefits &amp;allowances'!$G$5)</c:f>
              <c:numCache>
                <c:formatCode>#,##0</c:formatCode>
                <c:ptCount val="4"/>
                <c:pt idx="0">
                  <c:v>256773</c:v>
                </c:pt>
                <c:pt idx="1">
                  <c:v>468119</c:v>
                </c:pt>
                <c:pt idx="2">
                  <c:v>91445</c:v>
                </c:pt>
                <c:pt idx="3">
                  <c:v>210001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'benefits &amp;allowances'!$D$5:$G$5</c15:f>
                <c15:dlblRangeCache>
                  <c:ptCount val="4"/>
                  <c:pt idx="0">
                    <c:v>256,773</c:v>
                  </c:pt>
                  <c:pt idx="1">
                    <c:v>468,119</c:v>
                  </c:pt>
                  <c:pt idx="2">
                    <c:v>91,445</c:v>
                  </c:pt>
                  <c:pt idx="3">
                    <c:v>210,001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70E-444D-A3D4-17C89D256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5711840"/>
        <c:axId val="625716104"/>
        <c:axId val="0"/>
      </c:bar3DChart>
      <c:catAx>
        <c:axId val="6257118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25716104"/>
        <c:crosses val="autoZero"/>
        <c:auto val="1"/>
        <c:lblAlgn val="ctr"/>
        <c:lblOffset val="100"/>
        <c:noMultiLvlLbl val="0"/>
      </c:catAx>
      <c:valAx>
        <c:axId val="625716104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2571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Compensation of Employees in Sale and Repair of Vehicles by Type</a:t>
            </a:r>
            <a:endParaRPr lang="ar-SA" sz="1400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8.4534790638348761E-2"/>
          <c:y val="4.7274000395811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039694455331965E-2"/>
          <c:y val="0.1914352994506"/>
          <c:w val="0.83502043902946721"/>
          <c:h val="0.757419443428262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'total compensation '!$C$5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compensation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'total compensation '!$D$5:$G$5</c:f>
              <c:numCache>
                <c:formatCode>#,##0</c:formatCode>
                <c:ptCount val="4"/>
                <c:pt idx="0">
                  <c:v>5001731.7596658198</c:v>
                </c:pt>
                <c:pt idx="1">
                  <c:v>3975583.0031944802</c:v>
                </c:pt>
                <c:pt idx="2">
                  <c:v>746844.12307692296</c:v>
                </c:pt>
                <c:pt idx="3">
                  <c:v>880868.77500000002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F-4026-943D-BE5B70EFE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33856"/>
        <c:axId val="301836208"/>
        <c:axId val="0"/>
      </c:bar3DChart>
      <c:catAx>
        <c:axId val="301833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6208"/>
        <c:crosses val="autoZero"/>
        <c:auto val="1"/>
        <c:lblAlgn val="ctr"/>
        <c:lblOffset val="100"/>
        <c:noMultiLvlLbl val="0"/>
      </c:catAx>
      <c:valAx>
        <c:axId val="301836208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3018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Compensation of Employees in Wholesale Establishments</a:t>
            </a:r>
            <a:endParaRPr lang="ar-SA" sz="1400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091994750656169"/>
          <c:y val="2.8772249106753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422222466102852E-2"/>
          <c:y val="0.16982490872511985"/>
          <c:w val="0.94740201224846898"/>
          <c:h val="0.75957491389801723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'[1]جملة التعويضات'!$C$65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7.4074074074074077E-3"/>
                  <c:y val="-5.4368933886092145E-2"/>
                </c:manualLayout>
              </c:layout>
              <c:tx>
                <c:rich>
                  <a:bodyPr/>
                  <a:lstStyle/>
                  <a:p>
                    <a:fld id="{9ECCD1AE-64E5-4CE8-9E8D-DB965F132DE0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E50-4880-9871-A8E5DDD66908}"/>
                </c:ext>
              </c:extLst>
            </c:dLbl>
            <c:dLbl>
              <c:idx val="1"/>
              <c:layout>
                <c:manualLayout>
                  <c:x val="0"/>
                  <c:y val="-2.7184466943046073E-2"/>
                </c:manualLayout>
              </c:layout>
              <c:tx>
                <c:rich>
                  <a:bodyPr/>
                  <a:lstStyle/>
                  <a:p>
                    <a:fld id="{78ADF3EA-846D-42F1-842A-29805C5598EF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E50-4880-9871-A8E5DDD66908}"/>
                </c:ext>
              </c:extLst>
            </c:dLbl>
            <c:dLbl>
              <c:idx val="2"/>
              <c:layout>
                <c:manualLayout>
                  <c:x val="-1.4814814814814815E-2"/>
                  <c:y val="-4.5307444905076738E-2"/>
                </c:manualLayout>
              </c:layout>
              <c:tx>
                <c:rich>
                  <a:bodyPr/>
                  <a:lstStyle/>
                  <a:p>
                    <a:fld id="{EFB319E3-D324-4387-9BC1-86DB7B432218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0E50-4880-9871-A8E5DDD66908}"/>
                </c:ext>
              </c:extLst>
            </c:dLbl>
            <c:dLbl>
              <c:idx val="3"/>
              <c:layout>
                <c:manualLayout>
                  <c:x val="-1.296296296296297E-2"/>
                  <c:y val="-1.9633226125533261E-2"/>
                </c:manualLayout>
              </c:layout>
              <c:tx>
                <c:rich>
                  <a:bodyPr/>
                  <a:lstStyle/>
                  <a:p>
                    <a:fld id="{4333FEDE-C733-4800-910F-97B091C34D71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50-4880-9871-A8E5DDD669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'total compensation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'[1]جملة التعويضات'!$D$65:$G$65</c:f>
              <c:numCache>
                <c:formatCode>General</c:formatCode>
                <c:ptCount val="4"/>
                <c:pt idx="0">
                  <c:v>0.22455263814209245</c:v>
                </c:pt>
                <c:pt idx="1">
                  <c:v>0.43325112666610205</c:v>
                </c:pt>
                <c:pt idx="2">
                  <c:v>0.16963886422828608</c:v>
                </c:pt>
                <c:pt idx="3">
                  <c:v>0.17255737096351939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'total compensation '!$D$10:$G$10</c15:f>
                <c15:dlblRangeCache>
                  <c:ptCount val="4"/>
                  <c:pt idx="0">
                    <c:v>1,762,859</c:v>
                  </c:pt>
                  <c:pt idx="1">
                    <c:v>3,186,057</c:v>
                  </c:pt>
                  <c:pt idx="2">
                    <c:v>1,503,327</c:v>
                  </c:pt>
                  <c:pt idx="3">
                    <c:v>1,307,762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DB4-41E9-92C0-238BD75C0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40520"/>
        <c:axId val="3018385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'[1]جملة التعويضات'!$C$64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'total compensation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'[1]جملة التعويضات'!$D$64:$G$64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DB4-41E9-92C0-238BD75C0AAA}"/>
                  </c:ext>
                </c:extLst>
              </c15:ser>
            </c15:filteredBarSeries>
          </c:ext>
        </c:extLst>
      </c:bar3DChart>
      <c:catAx>
        <c:axId val="3018405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8560"/>
        <c:crosses val="autoZero"/>
        <c:auto val="1"/>
        <c:lblAlgn val="ctr"/>
        <c:lblOffset val="100"/>
        <c:noMultiLvlLbl val="0"/>
      </c:catAx>
      <c:valAx>
        <c:axId val="30183856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30184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solidFill>
                  <a:sysClr val="windowText" lastClr="000000"/>
                </a:solidFill>
                <a:effectLst/>
              </a:rPr>
              <a:t>Distribution of Saudi Employees in Sale and Repair of motorcycle by Activity</a:t>
            </a:r>
            <a:endParaRPr lang="ar-SA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097384942082388"/>
          <c:y val="5.575719314855206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1"/>
          <c:order val="1"/>
          <c:tx>
            <c:strRef>
              <c:f>saudi!$D$3:$G$3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6C-4C82-8F88-69FF66CAD92B}"/>
              </c:ext>
            </c:extLst>
          </c:dPt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6C-4C82-8F88-69FF66CAD92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6C-4C82-8F88-69FF66CAD92B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6C-4C82-8F88-69FF66CAD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saudi!$D$5:$G$5</c:f>
              <c:numCache>
                <c:formatCode>#,##0</c:formatCode>
                <c:ptCount val="4"/>
                <c:pt idx="0">
                  <c:v>28916</c:v>
                </c:pt>
                <c:pt idx="1">
                  <c:v>33634</c:v>
                </c:pt>
                <c:pt idx="2">
                  <c:v>6319</c:v>
                </c:pt>
                <c:pt idx="3">
                  <c:v>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6C-4C82-8F88-69FF66CAD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[1]سعودي!$C$58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D46C-4C82-8F88-69FF66CAD9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D46C-4C82-8F88-69FF66CAD9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D46C-4C82-8F88-69FF66CAD92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D46C-4C82-8F88-69FF66CAD92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saudi!$D$4:$G$4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[1]سعودي!$D$58:$G$58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D46C-4C82-8F88-69FF66CAD92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51718847257917E-2"/>
          <c:y val="0.8906094766486683"/>
          <c:w val="0.71549181218439573"/>
          <c:h val="6.1292376709187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Compensation of Employees in Retail Establishments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0680252129160143"/>
          <c:y val="5.6796204693899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17200666468071"/>
          <c:y val="0.31212149661473026"/>
          <c:w val="0.69154845565825607"/>
          <c:h val="0.62507282018018195"/>
        </c:manualLayout>
      </c:layout>
      <c:pie3DChart>
        <c:varyColors val="1"/>
        <c:ser>
          <c:idx val="1"/>
          <c:order val="1"/>
          <c:tx>
            <c:strRef>
              <c:f>'total compensation '!$C$25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2CF-4BA7-AEB2-FF1A3D6B92D0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CF-4BA7-AEB2-FF1A3D6B92D0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CF-4BA7-AEB2-FF1A3D6B92D0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CF-4BA7-AEB2-FF1A3D6B92D0}"/>
              </c:ext>
            </c:extLst>
          </c:dPt>
          <c:dLbls>
            <c:dLbl>
              <c:idx val="0"/>
              <c:layout>
                <c:manualLayout>
                  <c:x val="7.0280730881353152E-3"/>
                  <c:y val="-5.5551118692287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F-4BA7-AEB2-FF1A3D6B92D0}"/>
                </c:ext>
              </c:extLst>
            </c:dLbl>
            <c:dLbl>
              <c:idx val="1"/>
              <c:layout>
                <c:manualLayout>
                  <c:x val="-1.7044340789283342E-2"/>
                  <c:y val="-1.81636810762591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F-4BA7-AEB2-FF1A3D6B92D0}"/>
                </c:ext>
              </c:extLst>
            </c:dLbl>
            <c:dLbl>
              <c:idx val="2"/>
              <c:layout>
                <c:manualLayout>
                  <c:x val="-8.2591128290541767E-3"/>
                  <c:y val="-3.84424902154607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CF-4BA7-AEB2-FF1A3D6B92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compensation 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'total compensation '!$D$25:$G$25</c:f>
              <c:numCache>
                <c:formatCode>#,##0</c:formatCode>
                <c:ptCount val="4"/>
                <c:pt idx="0">
                  <c:v>15969644</c:v>
                </c:pt>
                <c:pt idx="1">
                  <c:v>6915167</c:v>
                </c:pt>
                <c:pt idx="2">
                  <c:v>3809234</c:v>
                </c:pt>
                <c:pt idx="3">
                  <c:v>1200412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CF-4BA7-AEB2-FF1A3D6B92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'[1]جملة التعويضات'!$C$81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F2CF-4BA7-AEB2-FF1A3D6B92D0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F2CF-4BA7-AEB2-FF1A3D6B92D0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F2CF-4BA7-AEB2-FF1A3D6B92D0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F2CF-4BA7-AEB2-FF1A3D6B92D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'total compensation 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'[1]جملة التعويضات'!$D$81:$G$81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2CF-4BA7-AEB2-FF1A3D6B92D0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Compensation of Employees in Internal Trade Establishments by Economic Activity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2326541768238033"/>
          <c:y val="8.847927123425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6286974736574836"/>
          <c:w val="0.68032082105881286"/>
          <c:h val="0.707637162222834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'total compensation of employees'!$D$4</c:f>
              <c:strCache>
                <c:ptCount val="1"/>
                <c:pt idx="0">
                  <c:v>Wages &amp; Salaries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('total compensation of employees'!$M$6,'total compensation of employees'!$L$6,'total compensation of employees'!$L$5)</c:f>
              <c:strCache>
                <c:ptCount val="3"/>
                <c:pt idx="0">
                  <c:v>Retail Rstablishments</c:v>
                </c:pt>
                <c:pt idx="1">
                  <c:v>Wholesale Establishments </c:v>
                </c:pt>
                <c:pt idx="2">
                  <c:v> Vehicle Sale and Repair Establishes</c:v>
                </c:pt>
              </c:strCache>
            </c:strRef>
          </c:cat>
          <c:val>
            <c:numRef>
              <c:f>('total compensation of employees'!$D$25,'total compensation of employees'!$D$10,'total compensation of employees'!$D$5)</c:f>
              <c:numCache>
                <c:formatCode>#,##0</c:formatCode>
                <c:ptCount val="3"/>
                <c:pt idx="0">
                  <c:v>24139388</c:v>
                </c:pt>
                <c:pt idx="1">
                  <c:v>6514319</c:v>
                </c:pt>
                <c:pt idx="2">
                  <c:v>9578689.6609372236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F-4E97-9601-899EC643F224}"/>
            </c:ext>
          </c:extLst>
        </c:ser>
        <c:ser>
          <c:idx val="1"/>
          <c:order val="1"/>
          <c:tx>
            <c:strRef>
              <c:f>'total compensation of employees'!$E$4</c:f>
              <c:strCache>
                <c:ptCount val="1"/>
                <c:pt idx="0">
                  <c:v>Benefits &amp; allowances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('total compensation of employees'!$M$6,'total compensation of employees'!$L$6,'total compensation of employees'!$L$5)</c:f>
              <c:strCache>
                <c:ptCount val="3"/>
                <c:pt idx="0">
                  <c:v>Retail Rstablishments</c:v>
                </c:pt>
                <c:pt idx="1">
                  <c:v>Wholesale Establishments </c:v>
                </c:pt>
                <c:pt idx="2">
                  <c:v> Vehicle Sale and Repair Establishes</c:v>
                </c:pt>
              </c:strCache>
            </c:strRef>
          </c:cat>
          <c:val>
            <c:numRef>
              <c:f>('total compensation of employees'!$E$25,'total compensation of employees'!$E$10,'total compensation of employees'!$E$5)</c:f>
              <c:numCache>
                <c:formatCode>#,##0</c:formatCode>
                <c:ptCount val="3"/>
                <c:pt idx="0">
                  <c:v>3755069</c:v>
                </c:pt>
                <c:pt idx="1">
                  <c:v>1245686</c:v>
                </c:pt>
                <c:pt idx="2">
                  <c:v>1026338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F-4E97-9601-899EC643F2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0956200"/>
        <c:axId val="494408728"/>
      </c:barChart>
      <c:catAx>
        <c:axId val="2409562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94408728"/>
        <c:crosses val="autoZero"/>
        <c:auto val="1"/>
        <c:lblAlgn val="ctr"/>
        <c:lblOffset val="100"/>
        <c:noMultiLvlLbl val="0"/>
      </c:catAx>
      <c:valAx>
        <c:axId val="494408728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240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6212122416388"/>
          <c:y val="0.37131800827973999"/>
          <c:w val="0.1725614538159061"/>
          <c:h val="0.14470076511733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Expenses in Vehicles Sale and Maintenance Establishments</a:t>
            </a:r>
            <a:endParaRPr lang="ar-SA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951037508230997E-2"/>
          <c:y val="0.22083921803352277"/>
          <c:w val="0.88751732548714324"/>
          <c:h val="0.7433657478676716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expenses!$C$5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expenses!$D$4:$G$4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expenses!$D$5:$G$5</c:f>
              <c:numCache>
                <c:formatCode>#,##0</c:formatCode>
                <c:ptCount val="4"/>
                <c:pt idx="0">
                  <c:v>42355033</c:v>
                </c:pt>
                <c:pt idx="1">
                  <c:v>17614312</c:v>
                </c:pt>
                <c:pt idx="2">
                  <c:v>6250090</c:v>
                </c:pt>
                <c:pt idx="3">
                  <c:v>18764964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CC-4EDF-A149-B1794FEF1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835424"/>
        <c:axId val="301839736"/>
        <c:axId val="0"/>
      </c:bar3DChart>
      <c:catAx>
        <c:axId val="3018354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1839736"/>
        <c:crosses val="autoZero"/>
        <c:auto val="1"/>
        <c:lblAlgn val="ctr"/>
        <c:lblOffset val="100"/>
        <c:noMultiLvlLbl val="0"/>
      </c:catAx>
      <c:valAx>
        <c:axId val="301839736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183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 of Expendses in </a:t>
            </a:r>
            <a:r>
              <a:rPr lang="en-US" sz="16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Wholesale </a:t>
            </a:r>
            <a:r>
              <a:rPr lang="en-GB" sz="16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Establishments</a:t>
            </a:r>
            <a:endParaRPr lang="ar-SA" sz="1600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effectLst/>
        <a:sp3d>
          <a:contourClr>
            <a:sysClr val="windowText" lastClr="00000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strRef>
              <c:f>[1]نفقات!$C$66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F6-45B6-87AF-5ECA830B9D6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F6-45B6-87AF-5ECA830B9D6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F6-45B6-87AF-5ECA830B9D6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F6-45B6-87AF-5ECA830B9D60}"/>
              </c:ext>
            </c:extLst>
          </c:dPt>
          <c:dLbls>
            <c:dLbl>
              <c:idx val="0"/>
              <c:layout>
                <c:manualLayout>
                  <c:x val="2.0264588509180496E-2"/>
                  <c:y val="-7.1769777247614963E-2"/>
                </c:manualLayout>
              </c:layout>
              <c:tx>
                <c:rich>
                  <a:bodyPr/>
                  <a:lstStyle/>
                  <a:p>
                    <a:fld id="{36C52B31-5698-450B-BEC5-2FB6BB45B017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9F6-45B6-87AF-5ECA830B9D60}"/>
                </c:ext>
              </c:extLst>
            </c:dLbl>
            <c:dLbl>
              <c:idx val="1"/>
              <c:layout>
                <c:manualLayout>
                  <c:x val="2.3159529724777712E-2"/>
                  <c:y val="-4.7846518165076637E-2"/>
                </c:manualLayout>
              </c:layout>
              <c:tx>
                <c:rich>
                  <a:bodyPr/>
                  <a:lstStyle/>
                  <a:p>
                    <a:fld id="{D9DD0E7F-307A-43E4-BA25-33E859C4CCFD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9F6-45B6-87AF-5ECA830B9D60}"/>
                </c:ext>
              </c:extLst>
            </c:dLbl>
            <c:dLbl>
              <c:idx val="2"/>
              <c:layout>
                <c:manualLayout>
                  <c:x val="3.1844353371569351E-2"/>
                  <c:y val="-5.9808147706345766E-2"/>
                </c:manualLayout>
              </c:layout>
              <c:tx>
                <c:rich>
                  <a:bodyPr/>
                  <a:lstStyle/>
                  <a:p>
                    <a:fld id="{DACFBEF5-49B7-4174-AD4E-55B2EEDEFAA6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9F6-45B6-87AF-5ECA830B9D60}"/>
                </c:ext>
              </c:extLst>
            </c:dLbl>
            <c:dLbl>
              <c:idx val="3"/>
              <c:layout>
                <c:manualLayout>
                  <c:x val="4.3424118233958212E-3"/>
                  <c:y val="-7.3878132186837822E-2"/>
                </c:manualLayout>
              </c:layout>
              <c:tx>
                <c:rich>
                  <a:bodyPr/>
                  <a:lstStyle/>
                  <a:p>
                    <a:fld id="{23BCD678-A461-4E07-BC51-8769536F30ED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9F6-45B6-87AF-5ECA830B9D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expenses!$D$4:$G$4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[1]نفقات!$D$66:$G$66</c:f>
              <c:numCache>
                <c:formatCode>General</c:formatCode>
                <c:ptCount val="4"/>
                <c:pt idx="0">
                  <c:v>0.16933563827582454</c:v>
                </c:pt>
                <c:pt idx="1">
                  <c:v>0.38583971999651168</c:v>
                </c:pt>
                <c:pt idx="2">
                  <c:v>0.25293410608159267</c:v>
                </c:pt>
                <c:pt idx="3">
                  <c:v>0.19189053564607106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expenses!$D$10:$G$10</c15:f>
                <c15:dlblRangeCache>
                  <c:ptCount val="4"/>
                  <c:pt idx="0">
                    <c:v>20,590,601</c:v>
                  </c:pt>
                  <c:pt idx="1">
                    <c:v>55,898,137</c:v>
                  </c:pt>
                  <c:pt idx="2">
                    <c:v>36,113,990</c:v>
                  </c:pt>
                  <c:pt idx="3">
                    <c:v>26,976,490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9F6-45B6-87AF-5ECA830B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9193168"/>
        <c:axId val="54918726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[1]نفقات!$C$65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0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A-E9F6-45B6-87AF-5ECA830B9D60}"/>
                    </c:ext>
                  </c:extLst>
                </c:dPt>
                <c:dPt>
                  <c:idx val="1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C-E9F6-45B6-87AF-5ECA830B9D60}"/>
                    </c:ext>
                  </c:extLst>
                </c:dPt>
                <c:dPt>
                  <c:idx val="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E-E9F6-45B6-87AF-5ECA830B9D60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0-E9F6-45B6-87AF-5ECA830B9D6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expenses!$D$4:$G$4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[1]نفقات!$D$65:$G$65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E9F6-45B6-87AF-5ECA830B9D60}"/>
                  </c:ext>
                </c:extLst>
              </c15:ser>
            </c15:filteredBarSeries>
          </c:ext>
        </c:extLst>
      </c:bar3DChart>
      <c:catAx>
        <c:axId val="54919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49187264"/>
        <c:crosses val="autoZero"/>
        <c:auto val="1"/>
        <c:lblAlgn val="ctr"/>
        <c:lblOffset val="100"/>
        <c:noMultiLvlLbl val="0"/>
      </c:catAx>
      <c:valAx>
        <c:axId val="549187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54919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Expendses in </a:t>
            </a:r>
            <a:r>
              <a:rPr lang="en-US" sz="1400" b="1" i="0" baseline="0">
                <a:effectLst/>
              </a:rPr>
              <a:t>Wholesale </a:t>
            </a:r>
            <a:r>
              <a:rPr lang="en-GB" sz="1400" b="1" i="0" baseline="0">
                <a:effectLst/>
              </a:rPr>
              <a:t> Establishments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29818073083177"/>
          <c:y val="3.7921164437001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expenses!$C$25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explosion val="5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0E4-4C88-9A52-359B8191167C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E4-4C88-9A52-359B8191167C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0E4-4C88-9A52-359B8191167C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bg1"/>
                </a:solidFill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0E4-4C88-9A52-359B8191167C}"/>
              </c:ext>
            </c:extLst>
          </c:dPt>
          <c:dLbls>
            <c:dLbl>
              <c:idx val="0"/>
              <c:layout>
                <c:manualLayout>
                  <c:x val="-9.6663243739331384E-2"/>
                  <c:y val="0.165391092674929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4-4C88-9A52-359B8191167C}"/>
                </c:ext>
              </c:extLst>
            </c:dLbl>
            <c:dLbl>
              <c:idx val="1"/>
              <c:layout>
                <c:manualLayout>
                  <c:x val="6.792717086834734E-3"/>
                  <c:y val="9.4585757221987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4-4C88-9A52-359B8191167C}"/>
                </c:ext>
              </c:extLst>
            </c:dLbl>
            <c:dLbl>
              <c:idx val="2"/>
              <c:layout>
                <c:manualLayout>
                  <c:x val="-3.3184906833597899E-2"/>
                  <c:y val="-1.88421967758762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E4-4C88-9A52-359B81911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expenses!$D$4:$G$4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expenses!$D$25:$G$25</c:f>
              <c:numCache>
                <c:formatCode>#,##0</c:formatCode>
                <c:ptCount val="4"/>
                <c:pt idx="0">
                  <c:v>88770428</c:v>
                </c:pt>
                <c:pt idx="1">
                  <c:v>35936122</c:v>
                </c:pt>
                <c:pt idx="2">
                  <c:v>11094186</c:v>
                </c:pt>
                <c:pt idx="3">
                  <c:v>8719937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F-4344-82B3-FA4EC00705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[1]نفقات!$C$82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tint val="50000"/>
                            <a:satMod val="300000"/>
                          </a:schemeClr>
                        </a:gs>
                        <a:gs pos="35000">
                          <a:schemeClr val="accent1">
                            <a:tint val="37000"/>
                            <a:satMod val="300000"/>
                          </a:schemeClr>
                        </a:gs>
                        <a:gs pos="100000">
                          <a:schemeClr val="accent1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9-88F3-4CF1-AD12-38A2A7F2A587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tint val="50000"/>
                            <a:satMod val="300000"/>
                          </a:schemeClr>
                        </a:gs>
                        <a:gs pos="35000">
                          <a:schemeClr val="accent2">
                            <a:tint val="37000"/>
                            <a:satMod val="300000"/>
                          </a:schemeClr>
                        </a:gs>
                        <a:gs pos="100000">
                          <a:schemeClr val="accent2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88F3-4CF1-AD12-38A2A7F2A587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tint val="50000"/>
                            <a:satMod val="300000"/>
                          </a:schemeClr>
                        </a:gs>
                        <a:gs pos="35000">
                          <a:schemeClr val="accent3">
                            <a:tint val="37000"/>
                            <a:satMod val="300000"/>
                          </a:schemeClr>
                        </a:gs>
                        <a:gs pos="100000">
                          <a:schemeClr val="accent3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88F3-4CF1-AD12-38A2A7F2A587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tint val="50000"/>
                            <a:satMod val="300000"/>
                          </a:schemeClr>
                        </a:gs>
                        <a:gs pos="35000">
                          <a:schemeClr val="accent4">
                            <a:tint val="37000"/>
                            <a:satMod val="300000"/>
                          </a:schemeClr>
                        </a:gs>
                        <a:gs pos="100000">
                          <a:schemeClr val="accent4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88F3-4CF1-AD12-38A2A7F2A58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expenses!$D$4:$G$4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[1]نفقات!$D$82:$G$82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2F-4344-82B3-FA4EC00705CA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200" b="1" i="0" baseline="0">
                <a:solidFill>
                  <a:sysClr val="windowText" lastClr="000000"/>
                </a:solidFill>
                <a:effectLst/>
              </a:rPr>
              <a:t>Distribution of Revenues in Motor Vehicles Sale and Repair Establishments</a:t>
            </a:r>
            <a:endParaRPr lang="ar-S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revenues!$C$5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3679538204914458E-2"/>
                  <c:y val="-3.4100276292791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50-4530-B37A-59F9117A7EA1}"/>
                </c:ext>
              </c:extLst>
            </c:dLbl>
            <c:dLbl>
              <c:idx val="1"/>
              <c:layout>
                <c:manualLayout>
                  <c:x val="-0.10710980890229049"/>
                  <c:y val="-1.023008288783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50-4530-B37A-59F9117A7EA1}"/>
                </c:ext>
              </c:extLst>
            </c:dLbl>
            <c:dLbl>
              <c:idx val="2"/>
              <c:layout>
                <c:manualLayout>
                  <c:x val="-9.3721082789504181E-2"/>
                  <c:y val="-3.4100276292789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50-4530-B37A-59F9117A7EA1}"/>
                </c:ext>
              </c:extLst>
            </c:dLbl>
            <c:dLbl>
              <c:idx val="3"/>
              <c:layout>
                <c:manualLayout>
                  <c:x val="-0.11213058119458537"/>
                  <c:y val="-1.3640110517115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0-4530-B37A-59F9117A7E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revenues!$D$4:$G$4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revenues!$D$5:$G$5</c:f>
              <c:numCache>
                <c:formatCode>#,##0</c:formatCode>
                <c:ptCount val="4"/>
                <c:pt idx="0">
                  <c:v>68432966</c:v>
                </c:pt>
                <c:pt idx="1">
                  <c:v>28622015</c:v>
                </c:pt>
                <c:pt idx="2">
                  <c:v>14073606</c:v>
                </c:pt>
                <c:pt idx="3">
                  <c:v>37018654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9-4B24-9EF9-59E509884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128800"/>
        <c:axId val="302131544"/>
        <c:axId val="0"/>
      </c:bar3DChart>
      <c:catAx>
        <c:axId val="3021288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131544"/>
        <c:crosses val="autoZero"/>
        <c:auto val="1"/>
        <c:lblAlgn val="ctr"/>
        <c:lblOffset val="100"/>
        <c:noMultiLvlLbl val="0"/>
      </c:catAx>
      <c:valAx>
        <c:axId val="302131544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21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GB" sz="1400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Distribution of Revenus in Wholsale Trade Establishments</a:t>
            </a:r>
            <a:endParaRPr lang="ar-SA" sz="1400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9.7855637858180147E-2"/>
          <c:y val="2.0149501293761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effectLst/>
        <a:sp3d>
          <a:contourClr>
            <a:sysClr val="windowText" lastClr="00000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524511673234183E-2"/>
          <c:y val="0.17641570224943479"/>
          <c:w val="0.95695097665353168"/>
          <c:h val="0.76049116268232664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revenues!$C$10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10F-47A1-B1CB-E289B1D41B5B}"/>
              </c:ext>
            </c:extLst>
          </c:dPt>
          <c:dPt>
            <c:idx val="1"/>
            <c:invertIfNegative val="0"/>
            <c:bubble3D val="0"/>
            <c:explosion val="12"/>
            <c:extLst>
              <c:ext xmlns:c16="http://schemas.microsoft.com/office/drawing/2014/chart" uri="{C3380CC4-5D6E-409C-BE32-E72D297353CC}">
                <c16:uniqueId val="{00000003-810F-47A1-B1CB-E289B1D41B5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10F-47A1-B1CB-E289B1D41B5B}"/>
              </c:ext>
            </c:extLst>
          </c:dPt>
          <c:dPt>
            <c:idx val="3"/>
            <c:invertIfNegative val="0"/>
            <c:bubble3D val="0"/>
            <c:explosion val="8"/>
            <c:extLst>
              <c:ext xmlns:c16="http://schemas.microsoft.com/office/drawing/2014/chart" uri="{C3380CC4-5D6E-409C-BE32-E72D297353CC}">
                <c16:uniqueId val="{00000007-810F-47A1-B1CB-E289B1D41B5B}"/>
              </c:ext>
            </c:extLst>
          </c:dPt>
          <c:dLbls>
            <c:dLbl>
              <c:idx val="0"/>
              <c:layout>
                <c:manualLayout>
                  <c:x val="4.5005797134944167E-2"/>
                  <c:y val="-6.2415070044943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F-47A1-B1CB-E289B1D41B5B}"/>
                </c:ext>
              </c:extLst>
            </c:dLbl>
            <c:dLbl>
              <c:idx val="1"/>
              <c:layout>
                <c:manualLayout>
                  <c:x val="2.3481285461709949E-2"/>
                  <c:y val="-4.6811302533707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F-47A1-B1CB-E289B1D41B5B}"/>
                </c:ext>
              </c:extLst>
            </c:dLbl>
            <c:dLbl>
              <c:idx val="2"/>
              <c:layout>
                <c:manualLayout>
                  <c:x val="3.3265154404089267E-2"/>
                  <c:y val="-5.305280953820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0F-47A1-B1CB-E289B1D41B5B}"/>
                </c:ext>
              </c:extLst>
            </c:dLbl>
            <c:dLbl>
              <c:idx val="3"/>
              <c:layout>
                <c:manualLayout>
                  <c:x val="1.9567737884758206E-2"/>
                  <c:y val="-5.3052809538202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0F-47A1-B1CB-E289B1D41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revenues!$D$4:$G$4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revenues!$D$10:$G$10</c:f>
              <c:numCache>
                <c:formatCode>#,##0</c:formatCode>
                <c:ptCount val="4"/>
                <c:pt idx="0">
                  <c:v>41008352</c:v>
                </c:pt>
                <c:pt idx="1">
                  <c:v>79344119</c:v>
                </c:pt>
                <c:pt idx="2">
                  <c:v>49866712</c:v>
                </c:pt>
                <c:pt idx="3">
                  <c:v>60292343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0F-47A1-B1CB-E289B1D41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1063472"/>
        <c:axId val="70106281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[1]ايرادات!$C$65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0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A-810F-47A1-B1CB-E289B1D41B5B}"/>
                    </c:ext>
                  </c:extLst>
                </c:dPt>
                <c:dPt>
                  <c:idx val="1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C-810F-47A1-B1CB-E289B1D41B5B}"/>
                    </c:ext>
                  </c:extLst>
                </c:dPt>
                <c:dPt>
                  <c:idx val="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E-810F-47A1-B1CB-E289B1D41B5B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10-810F-47A1-B1CB-E289B1D41B5B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revenues!$D$4:$G$4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[1]ايرادات!$D$65:$G$65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810F-47A1-B1CB-E289B1D41B5B}"/>
                  </c:ext>
                </c:extLst>
              </c15:ser>
            </c15:filteredBarSeries>
          </c:ext>
        </c:extLst>
      </c:bar3DChart>
      <c:catAx>
        <c:axId val="70106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01062816"/>
        <c:crosses val="autoZero"/>
        <c:auto val="1"/>
        <c:lblAlgn val="ctr"/>
        <c:lblOffset val="100"/>
        <c:noMultiLvlLbl val="0"/>
      </c:catAx>
      <c:valAx>
        <c:axId val="7010628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crossAx val="70106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Revenues in Retail Trade Establishments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4698527785441615"/>
          <c:y val="5.7269847568737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575965420774236"/>
          <c:y val="0.27393885777605237"/>
          <c:w val="0.76825022933821707"/>
          <c:h val="0.67522749083866929"/>
        </c:manualLayout>
      </c:layout>
      <c:pie3DChart>
        <c:varyColors val="1"/>
        <c:ser>
          <c:idx val="1"/>
          <c:order val="1"/>
          <c:tx>
            <c:strRef>
              <c:f>revenues!$C$25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explosion val="4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ACCE-4FF9-95AB-8D061026FA18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CCE-4FF9-95AB-8D061026FA18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CCE-4FF9-95AB-8D061026FA18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CCE-4FF9-95AB-8D061026FA18}"/>
              </c:ext>
            </c:extLst>
          </c:dPt>
          <c:dLbls>
            <c:dLbl>
              <c:idx val="0"/>
              <c:layout>
                <c:manualLayout>
                  <c:x val="-5.8610212052559736E-2"/>
                  <c:y val="8.6587746056395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CE-4FF9-95AB-8D061026FA18}"/>
                </c:ext>
              </c:extLst>
            </c:dLbl>
            <c:dLbl>
              <c:idx val="1"/>
              <c:layout>
                <c:manualLayout>
                  <c:x val="1.2525756255749938E-2"/>
                  <c:y val="0.17367685949701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E-4FF9-95AB-8D061026FA18}"/>
                </c:ext>
              </c:extLst>
            </c:dLbl>
            <c:dLbl>
              <c:idx val="2"/>
              <c:layout>
                <c:manualLayout>
                  <c:x val="-9.3121616993475681E-2"/>
                  <c:y val="1.1440646177698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E-4FF9-95AB-8D061026F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revenues!$D$4:$G$4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revenues!$D$25:$G$25</c:f>
              <c:numCache>
                <c:formatCode>#,##0</c:formatCode>
                <c:ptCount val="4"/>
                <c:pt idx="0">
                  <c:v>154232987</c:v>
                </c:pt>
                <c:pt idx="1">
                  <c:v>49930818</c:v>
                </c:pt>
                <c:pt idx="2">
                  <c:v>25476393</c:v>
                </c:pt>
                <c:pt idx="3">
                  <c:v>10240232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8-4951-BF2B-E5C707AF03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[1]ايرادات!$C$82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tint val="50000"/>
                            <a:satMod val="300000"/>
                          </a:schemeClr>
                        </a:gs>
                        <a:gs pos="35000">
                          <a:schemeClr val="accent1">
                            <a:tint val="37000"/>
                            <a:satMod val="300000"/>
                          </a:schemeClr>
                        </a:gs>
                        <a:gs pos="100000">
                          <a:schemeClr val="accent1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9-2113-4769-B0FC-1E4C8DBB2E20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tint val="50000"/>
                            <a:satMod val="300000"/>
                          </a:schemeClr>
                        </a:gs>
                        <a:gs pos="35000">
                          <a:schemeClr val="accent2">
                            <a:tint val="37000"/>
                            <a:satMod val="300000"/>
                          </a:schemeClr>
                        </a:gs>
                        <a:gs pos="100000">
                          <a:schemeClr val="accent2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2113-4769-B0FC-1E4C8DBB2E20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tint val="50000"/>
                            <a:satMod val="300000"/>
                          </a:schemeClr>
                        </a:gs>
                        <a:gs pos="35000">
                          <a:schemeClr val="accent3">
                            <a:tint val="37000"/>
                            <a:satMod val="300000"/>
                          </a:schemeClr>
                        </a:gs>
                        <a:gs pos="100000">
                          <a:schemeClr val="accent3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2113-4769-B0FC-1E4C8DBB2E20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tint val="50000"/>
                            <a:satMod val="300000"/>
                          </a:schemeClr>
                        </a:gs>
                        <a:gs pos="35000">
                          <a:schemeClr val="accent4">
                            <a:tint val="37000"/>
                            <a:satMod val="300000"/>
                          </a:schemeClr>
                        </a:gs>
                        <a:gs pos="100000">
                          <a:schemeClr val="accent4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2113-4769-B0FC-1E4C8DBB2E20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1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revenues!$D$4:$G$4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[1]ايرادات!$D$82:$G$82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B48-4951-BF2B-E5C707AF0301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Change in the Assets of Internal Trade Establishments by Activity </a:t>
            </a:r>
            <a:r>
              <a:rPr lang="ar-SA" sz="1400" b="1" i="0" baseline="0">
                <a:effectLst/>
              </a:rPr>
              <a:t> </a:t>
            </a:r>
            <a:endParaRPr lang="ar-SA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الجمله </c:v>
          </c:tx>
          <c:explosion val="11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FC53-4841-80D7-634E18E4299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C53-4841-80D7-634E18E4299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C53-4841-80D7-634E18E429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('purchased&amp;sold assets'!$L$3,'purchased&amp;sold assets'!$L$4,'purchased&amp;sold assets'!$M$4)</c:f>
              <c:strCache>
                <c:ptCount val="3"/>
                <c:pt idx="0">
                  <c:v>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('purchased&amp;sold assets'!$F$5,'purchased&amp;sold assets'!$F$10,'purchased&amp;sold assets'!$F$25)</c:f>
              <c:numCache>
                <c:formatCode>#,##0</c:formatCode>
                <c:ptCount val="3"/>
                <c:pt idx="0">
                  <c:v>4054203</c:v>
                </c:pt>
                <c:pt idx="1">
                  <c:v>5327233</c:v>
                </c:pt>
                <c:pt idx="2">
                  <c:v>6859397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841-80D7-634E18E429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u="none" strike="noStrike" baseline="0">
                <a:effectLst/>
              </a:rPr>
              <a:t>Distribution of E-sales by Economic Activity </a:t>
            </a:r>
            <a:endParaRPr lang="ar-SA" sz="14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9845510584480528"/>
          <c:y val="4.7619047619047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'e- trade'!$B$5:$B$7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EE-4625-942B-2EE8363CCA9E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EE-4625-942B-2EE8363CCA9E}"/>
                </c:ext>
              </c:extLst>
            </c:dLbl>
            <c:dLbl>
              <c:idx val="2"/>
              <c:layout>
                <c:manualLayout>
                  <c:x val="-8.3570263303162931E-2"/>
                  <c:y val="-4.7619047619047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EE-4625-942B-2EE8363CCA9E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('e- trade'!$C$13,'e- trade'!$B$13,'e- trade'!$B$12)</c:f>
              <c:strCache>
                <c:ptCount val="3"/>
                <c:pt idx="0">
                  <c:v>Retail Rstablishments</c:v>
                </c:pt>
                <c:pt idx="1">
                  <c:v>Wholesale Establishments </c:v>
                </c:pt>
                <c:pt idx="2">
                  <c:v>Vehicle Sale and Repair Establishes</c:v>
                </c:pt>
              </c:strCache>
            </c:strRef>
          </c:cat>
          <c:val>
            <c:numRef>
              <c:f>('e- trade'!$C$7,'e- trade'!$C$6,'e- trade'!$C$5)</c:f>
              <c:numCache>
                <c:formatCode>0.00%</c:formatCode>
                <c:ptCount val="3"/>
                <c:pt idx="0">
                  <c:v>1.5599999999999999E-2</c:v>
                </c:pt>
                <c:pt idx="1">
                  <c:v>1.11E-2</c:v>
                </c:pt>
                <c:pt idx="2">
                  <c:v>2.8E-3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E-4625-942B-2EE8363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27272"/>
        <c:axId val="424027600"/>
      </c:barChart>
      <c:valAx>
        <c:axId val="42402760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24027272"/>
        <c:crosses val="autoZero"/>
        <c:crossBetween val="between"/>
      </c:valAx>
      <c:catAx>
        <c:axId val="424027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2402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Saudi Employees in Sale and Repair of Motorcycle by Activity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1425659837084072"/>
          <c:y val="4.57287933155871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6369458707055302"/>
          <c:y val="0.18242132312723444"/>
          <c:w val="0.4865698869700803"/>
          <c:h val="0.75506947765312704"/>
        </c:manualLayout>
      </c:layout>
      <c:pieChart>
        <c:varyColors val="1"/>
        <c:ser>
          <c:idx val="1"/>
          <c:order val="1"/>
          <c:tx>
            <c:strRef>
              <c:f>saudi!$D$3:$G$3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tx>
          <c:explosion val="12"/>
          <c:dPt>
            <c:idx val="0"/>
            <c:bubble3D val="0"/>
            <c:explosion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6F-4C56-8901-6E802A0DF605}"/>
              </c:ext>
            </c:extLst>
          </c:dPt>
          <c:dPt>
            <c:idx val="1"/>
            <c:bubble3D val="0"/>
            <c:explosion val="4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6F-4C56-8901-6E802A0DF605}"/>
              </c:ext>
            </c:extLst>
          </c:dPt>
          <c:dPt>
            <c:idx val="2"/>
            <c:bubble3D val="0"/>
            <c:explosion val="2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6F-4C56-8901-6E802A0DF605}"/>
              </c:ext>
            </c:extLst>
          </c:dPt>
          <c:dPt>
            <c:idx val="3"/>
            <c:bubble3D val="0"/>
            <c:explosion val="4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6F-4C56-8901-6E802A0DF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saudi!$D$25:$G$25</c:f>
              <c:numCache>
                <c:formatCode>#,##0</c:formatCode>
                <c:ptCount val="4"/>
                <c:pt idx="0">
                  <c:v>157302</c:v>
                </c:pt>
                <c:pt idx="1">
                  <c:v>68400</c:v>
                </c:pt>
                <c:pt idx="2">
                  <c:v>26153</c:v>
                </c:pt>
                <c:pt idx="3">
                  <c:v>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6F-4C56-8901-6E802A0DF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[1]سعودي!$C$82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F46F-4C56-8901-6E802A0DF60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F46F-4C56-8901-6E802A0DF60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F46F-4C56-8901-6E802A0DF60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F46F-4C56-8901-6E802A0DF605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saudi!$D$4:$G$4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[1]سعودي!$D$82:$G$82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F46F-4C56-8901-6E802A0DF605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22363336006188"/>
          <c:y val="0.30046159239598424"/>
          <c:w val="0.21149154762880726"/>
          <c:h val="0.27444482922678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US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Internet sales</a:t>
            </a:r>
            <a:endParaRPr lang="ar-SA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  <a:effectLst/>
        <a:sp3d>
          <a:contourClr>
            <a:sysClr val="windowText" lastClr="00000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9700328040918663"/>
          <c:w val="0.98960879745709518"/>
          <c:h val="0.684718228764388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'e- sales'!$C$3</c:f>
              <c:strCache>
                <c:ptCount val="1"/>
                <c:pt idx="0">
                  <c:v>مبيعات الانترنت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722222222222222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E-4D32-8327-9928593B5BE9}"/>
                </c:ext>
              </c:extLst>
            </c:dLbl>
            <c:dLbl>
              <c:idx val="1"/>
              <c:layout>
                <c:manualLayout>
                  <c:x val="-2.6454613514229265E-2"/>
                  <c:y val="-6.1405267030709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E-4D32-8327-9928593B5BE9}"/>
                </c:ext>
              </c:extLst>
            </c:dLbl>
            <c:dLbl>
              <c:idx val="2"/>
              <c:layout>
                <c:manualLayout>
                  <c:x val="-6.9444444444444448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E-4D32-8327-9928593B5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('e- sales'!$B$12,'e- sales'!$B$13,'e- sales'!$C$13)</c:f>
              <c:strCache>
                <c:ptCount val="3"/>
                <c:pt idx="0">
                  <c:v>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'e- sales'!$C$5:$C$7</c:f>
              <c:numCache>
                <c:formatCode>0.00%</c:formatCode>
                <c:ptCount val="3"/>
                <c:pt idx="0">
                  <c:v>2.2465437788018433E-2</c:v>
                </c:pt>
                <c:pt idx="1">
                  <c:v>6.8331143232588695E-2</c:v>
                </c:pt>
                <c:pt idx="2">
                  <c:v>3.4764031850844826E-2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AE-4D32-8327-9928593B5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838024"/>
        <c:axId val="554828512"/>
        <c:axId val="0"/>
      </c:bar3DChart>
      <c:catAx>
        <c:axId val="554838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54828512"/>
        <c:crosses val="autoZero"/>
        <c:auto val="1"/>
        <c:lblAlgn val="ctr"/>
        <c:lblOffset val="100"/>
        <c:noMultiLvlLbl val="0"/>
      </c:catAx>
      <c:valAx>
        <c:axId val="5548285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crossAx val="5548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Governmental Services Evaluation</a:t>
            </a:r>
            <a:endParaRPr lang="ar-SA" b="1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  <a:effectLst/>
        <a:sp3d>
          <a:contourClr>
            <a:sysClr val="windowText" lastClr="00000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88676996424315"/>
          <c:y val="0.19844925634295713"/>
          <c:w val="0.83183842782465067"/>
          <c:h val="0.635007655293088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'government services evaluation'!$C$4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  <a:sp3d>
              <a:contourClr>
                <a:schemeClr val="accent4">
                  <a:lumMod val="60000"/>
                  <a:lumOff val="4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9.5351609058402856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E4-4E3E-8861-7C53D8BF5570}"/>
                </c:ext>
              </c:extLst>
            </c:dLbl>
            <c:dLbl>
              <c:idx val="1"/>
              <c:layout>
                <c:manualLayout>
                  <c:x val="-9.5351609058402856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E4-4E3E-8861-7C53D8BF5570}"/>
                </c:ext>
              </c:extLst>
            </c:dLbl>
            <c:dLbl>
              <c:idx val="2"/>
              <c:layout>
                <c:manualLayout>
                  <c:x val="-1.4302741358760428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E4-4E3E-8861-7C53D8BF5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('government services evaluation'!$B$12,'government services evaluation'!$B$13,'government services evaluation'!$C$13)</c:f>
              <c:strCache>
                <c:ptCount val="3"/>
                <c:pt idx="0">
                  <c:v>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'government services evaluation'!$C$5:$C$7</c:f>
              <c:numCache>
                <c:formatCode>0.0%</c:formatCode>
                <c:ptCount val="3"/>
                <c:pt idx="0">
                  <c:v>0.63662293211637189</c:v>
                </c:pt>
                <c:pt idx="1">
                  <c:v>0.72696929238985308</c:v>
                </c:pt>
                <c:pt idx="2">
                  <c:v>0.69731425210742992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4-4E3E-8861-7C53D8BF5570}"/>
            </c:ext>
          </c:extLst>
        </c:ser>
        <c:ser>
          <c:idx val="1"/>
          <c:order val="1"/>
          <c:tx>
            <c:strRef>
              <c:f>'government services evaluation'!$D$4</c:f>
              <c:strCache>
                <c:ptCount val="1"/>
                <c:pt idx="0">
                  <c:v> Not satisfied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3567739372268573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E4-4E3E-8861-7C53D8BF5570}"/>
                </c:ext>
              </c:extLst>
            </c:dLbl>
            <c:dLbl>
              <c:idx val="1"/>
              <c:layout>
                <c:manualLayout>
                  <c:x val="-4.7675804529201428E-3"/>
                  <c:y val="-7.870370370370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E4-4E3E-8861-7C53D8BF5570}"/>
                </c:ext>
              </c:extLst>
            </c:dLbl>
            <c:dLbl>
              <c:idx val="2"/>
              <c:layout>
                <c:manualLayout>
                  <c:x val="-4.7675804529200847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E4-4E3E-8861-7C53D8BF5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('government services evaluation'!$B$12,'government services evaluation'!$B$13,'government services evaluation'!$C$13)</c:f>
              <c:strCache>
                <c:ptCount val="3"/>
                <c:pt idx="0">
                  <c:v>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'government services evaluation'!$D$5:$D$7</c:f>
              <c:numCache>
                <c:formatCode>0.0%</c:formatCode>
                <c:ptCount val="3"/>
                <c:pt idx="0">
                  <c:v>5.1340559041642898E-2</c:v>
                </c:pt>
                <c:pt idx="1">
                  <c:v>2.069425901201602E-2</c:v>
                </c:pt>
                <c:pt idx="2">
                  <c:v>2.8425798862968046E-2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4-4E3E-8861-7C53D8BF5570}"/>
            </c:ext>
          </c:extLst>
        </c:ser>
        <c:ser>
          <c:idx val="2"/>
          <c:order val="2"/>
          <c:tx>
            <c:strRef>
              <c:f>'government services evaluation'!$E$4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2713547874453715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E4-4E3E-8861-7C53D8BF5570}"/>
                </c:ext>
              </c:extLst>
            </c:dLbl>
            <c:dLbl>
              <c:idx val="1"/>
              <c:layout>
                <c:manualLayout>
                  <c:x val="-7.9459674215335719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E4-4E3E-8861-7C53D8BF5570}"/>
                </c:ext>
              </c:extLst>
            </c:dLbl>
            <c:dLbl>
              <c:idx val="2"/>
              <c:layout>
                <c:manualLayout>
                  <c:x val="2.9134877310367565E-17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E4-4E3E-8861-7C53D8BF5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('government services evaluation'!$B$12,'government services evaluation'!$B$13,'government services evaluation'!$C$13)</c:f>
              <c:strCache>
                <c:ptCount val="3"/>
                <c:pt idx="0">
                  <c:v>Vehicle Sale and Repair Establishes</c:v>
                </c:pt>
                <c:pt idx="1">
                  <c:v>Wholesale Establishments </c:v>
                </c:pt>
                <c:pt idx="2">
                  <c:v>Retail Rstablishments</c:v>
                </c:pt>
              </c:strCache>
            </c:strRef>
          </c:cat>
          <c:val>
            <c:numRef>
              <c:f>'government services evaluation'!$E$5:$E$7</c:f>
              <c:numCache>
                <c:formatCode>0.0%</c:formatCode>
                <c:ptCount val="3"/>
                <c:pt idx="0">
                  <c:v>0.31203650884198519</c:v>
                </c:pt>
                <c:pt idx="1">
                  <c:v>0.25233644859813081</c:v>
                </c:pt>
                <c:pt idx="2">
                  <c:v>0.27425994902960205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4-4E3E-8861-7C53D8BF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572720"/>
        <c:axId val="673573704"/>
        <c:axId val="0"/>
      </c:bar3DChart>
      <c:catAx>
        <c:axId val="673572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73573704"/>
        <c:crosses val="autoZero"/>
        <c:auto val="1"/>
        <c:lblAlgn val="ctr"/>
        <c:lblOffset val="100"/>
        <c:noMultiLvlLbl val="0"/>
      </c:catAx>
      <c:valAx>
        <c:axId val="67357370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7357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592592592592587E-3"/>
          <c:y val="0.31305482648002331"/>
          <c:w val="0.11729790026246717"/>
          <c:h val="0.26678404782735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800" b="1" i="0" baseline="0">
                <a:effectLst/>
              </a:rPr>
              <a:t>Distribution of Saudi Employees in Wholesale Activity</a:t>
            </a:r>
            <a:endParaRPr lang="ar-SA" sz="1600">
              <a:effectLst/>
            </a:endParaRPr>
          </a:p>
        </c:rich>
      </c:tx>
      <c:layout>
        <c:manualLayout>
          <c:xMode val="edge"/>
          <c:yMode val="edge"/>
          <c:x val="0.15061373387986368"/>
          <c:y val="3.929273894935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45639812112974"/>
          <c:y val="0.2841725134812253"/>
          <c:w val="0.74244625113094531"/>
          <c:h val="0.65134077963394432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19-48EE-96BD-D4505F278EB2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819-48EE-96BD-D4505F278EB2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19-48EE-96BD-D4505F278EB2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819-48EE-96BD-D4505F278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saudi!$D$4:$G$4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saudi!$D$10:$G$10</c:f>
              <c:numCache>
                <c:formatCode>#,##0</c:formatCode>
                <c:ptCount val="4"/>
                <c:pt idx="0">
                  <c:v>17836</c:v>
                </c:pt>
                <c:pt idx="1">
                  <c:v>32663</c:v>
                </c:pt>
                <c:pt idx="2">
                  <c:v>10817</c:v>
                </c:pt>
                <c:pt idx="3">
                  <c:v>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9-48EE-96BD-D4505F278E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solidFill>
                  <a:sysClr val="windowText" lastClr="000000"/>
                </a:solidFill>
                <a:effectLst/>
              </a:rPr>
              <a:t>Distribution of Non - Saudi Employees in Wholesale 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Activity </a:t>
            </a:r>
            <a:endParaRPr lang="ar-SA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8460169675239951"/>
          <c:y val="6.1490213723284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611085191905919E-2"/>
          <c:y val="0.13209583802024746"/>
          <c:w val="0.83632410393104539"/>
          <c:h val="0.81838035245594298"/>
        </c:manualLayout>
      </c:layout>
      <c:pie3DChart>
        <c:varyColors val="1"/>
        <c:ser>
          <c:idx val="1"/>
          <c:order val="1"/>
          <c:tx>
            <c:strRef>
              <c:f>'non-saudi'!$C$10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explosion val="12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F9C-4FD3-9BEB-F847F95ACA53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EF9C-4FD3-9BEB-F847F95ACA53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F9C-4FD3-9BEB-F847F95ACA53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EF9C-4FD3-9BEB-F847F95A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'non-saudi'!$D$10:$G$10</c:f>
              <c:numCache>
                <c:formatCode>#,##0</c:formatCode>
                <c:ptCount val="4"/>
                <c:pt idx="0">
                  <c:v>55271</c:v>
                </c:pt>
                <c:pt idx="1">
                  <c:v>68466</c:v>
                </c:pt>
                <c:pt idx="2">
                  <c:v>32409</c:v>
                </c:pt>
                <c:pt idx="3">
                  <c:v>23154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3-4675-B490-33051A3E6D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'[1]غير سعودي'!$C$58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tint val="50000"/>
                            <a:satMod val="300000"/>
                          </a:schemeClr>
                        </a:gs>
                        <a:gs pos="35000">
                          <a:schemeClr val="accent1">
                            <a:tint val="37000"/>
                            <a:satMod val="300000"/>
                          </a:schemeClr>
                        </a:gs>
                        <a:gs pos="100000">
                          <a:schemeClr val="accent1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9-C8BC-40AD-A9A4-A54C3A365E75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tint val="50000"/>
                            <a:satMod val="300000"/>
                          </a:schemeClr>
                        </a:gs>
                        <a:gs pos="35000">
                          <a:schemeClr val="accent2">
                            <a:tint val="37000"/>
                            <a:satMod val="300000"/>
                          </a:schemeClr>
                        </a:gs>
                        <a:gs pos="100000">
                          <a:schemeClr val="accent2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C8BC-40AD-A9A4-A54C3A365E75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tint val="50000"/>
                            <a:satMod val="300000"/>
                          </a:schemeClr>
                        </a:gs>
                        <a:gs pos="35000">
                          <a:schemeClr val="accent3">
                            <a:tint val="37000"/>
                            <a:satMod val="300000"/>
                          </a:schemeClr>
                        </a:gs>
                        <a:gs pos="100000">
                          <a:schemeClr val="accent3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D-C8BC-40AD-A9A4-A54C3A365E75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tint val="50000"/>
                            <a:satMod val="300000"/>
                          </a:schemeClr>
                        </a:gs>
                        <a:gs pos="35000">
                          <a:schemeClr val="accent4">
                            <a:tint val="37000"/>
                            <a:satMod val="300000"/>
                          </a:schemeClr>
                        </a:gs>
                        <a:gs pos="100000">
                          <a:schemeClr val="accent4">
                            <a:tint val="15000"/>
                            <a:satMod val="350000"/>
                          </a:schemeClr>
                        </a:gs>
                      </a:gsLst>
                      <a:lin ang="16200000" scaled="1"/>
                    </a:gradFill>
                    <a:ln>
                      <a:noFill/>
                    </a:ln>
                    <a:effectLst>
                      <a:outerShdw blurRad="40000" dist="20000" dir="5400000" rotWithShape="0">
                        <a:srgbClr val="000000">
                          <a:alpha val="38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C8BC-40AD-A9A4-A54C3A365E75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'non-saudi'!$D$4:$G$4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'[1]غير سعودي'!$D$58:$G$58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993-4675-B490-33051A3E6D2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37740898243698"/>
          <c:y val="0.87261882264716906"/>
          <c:w val="0.59430354687629361"/>
          <c:h val="3.4443644544431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</a:t>
            </a:r>
            <a:r>
              <a:rPr lang="en-US" sz="1400" b="1" i="0" baseline="0">
                <a:effectLst/>
              </a:rPr>
              <a:t>non-</a:t>
            </a:r>
            <a:r>
              <a:rPr lang="en-GB" sz="1400" b="1" i="0" baseline="0">
                <a:effectLst/>
              </a:rPr>
              <a:t>Saudi Employees in Sale and Repair of Motorcycle by Activity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3257387633819162"/>
          <c:y val="5.73294204042324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6827504822209478"/>
          <c:y val="0.20801704402008675"/>
          <c:w val="0.4185441013279379"/>
          <c:h val="0.68820313301235025"/>
        </c:manualLayout>
      </c:layout>
      <c:pieChart>
        <c:varyColors val="1"/>
        <c:ser>
          <c:idx val="1"/>
          <c:order val="1"/>
          <c:tx>
            <c:strRef>
              <c:f>'non-saudi'!$C$25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44-4A02-861E-CD1C7D859134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44-4A02-861E-CD1C7D85913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44-4A02-861E-CD1C7D859134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344-4A02-861E-CD1C7D8591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'non-saudi'!$D$25:$G$25</c:f>
              <c:numCache>
                <c:formatCode>#,##0</c:formatCode>
                <c:ptCount val="4"/>
                <c:pt idx="0">
                  <c:v>502752</c:v>
                </c:pt>
                <c:pt idx="1">
                  <c:v>179555</c:v>
                </c:pt>
                <c:pt idx="2">
                  <c:v>75991</c:v>
                </c:pt>
                <c:pt idx="3">
                  <c:v>20526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44-4A02-861E-CD1C7D859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'[1]غير سعودي'!$C$65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A-5344-4A02-861E-CD1C7D85913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C-5344-4A02-861E-CD1C7D85913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E-5344-4A02-861E-CD1C7D85913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0-5344-4A02-861E-CD1C7D8591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'non-saudi'!$D$4:$G$4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'[1]غير سعودي'!$D$65:$G$65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5344-4A02-861E-CD1C7D859134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  <a:sp3d/>
      </c:spPr>
    </c:plotArea>
    <c:legend>
      <c:legendPos val="b"/>
      <c:layout>
        <c:manualLayout>
          <c:xMode val="edge"/>
          <c:yMode val="edge"/>
          <c:x val="0.14281505665450356"/>
          <c:y val="0.35402037611279952"/>
          <c:w val="0.19404468343896045"/>
          <c:h val="0.3736061052845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Non-Saudi Employees in Vehicle Sale and Repair Activity </a:t>
            </a:r>
            <a:endParaRPr lang="ar-SA" sz="1400">
              <a:effectLst/>
            </a:endParaRPr>
          </a:p>
        </c:rich>
      </c:tx>
      <c:layout>
        <c:manualLayout>
          <c:xMode val="edge"/>
          <c:yMode val="edge"/>
          <c:x val="0.15220279432242331"/>
          <c:y val="4.4269652058465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804341980619916"/>
          <c:y val="0.22903126088649539"/>
          <c:w val="0.49440640712558453"/>
          <c:h val="0.66480858586732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07-4CB9-94F5-CB12651D30FB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607-4CB9-94F5-CB12651D30FB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07-4CB9-94F5-CB12651D30FB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607-4CB9-94F5-CB12651D30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'non-saudi'!$D$4:$G$4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'non-saudi'!$D$5:$G$5</c:f>
              <c:numCache>
                <c:formatCode>#,##0</c:formatCode>
                <c:ptCount val="4"/>
                <c:pt idx="0">
                  <c:v>179204</c:v>
                </c:pt>
                <c:pt idx="1">
                  <c:v>97348</c:v>
                </c:pt>
                <c:pt idx="2">
                  <c:v>16135</c:v>
                </c:pt>
                <c:pt idx="3">
                  <c:v>16163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7-4CB9-94F5-CB12651D30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4484201265607342"/>
          <c:y val="0.28758880416999244"/>
          <c:w val="0.13534593811357037"/>
          <c:h val="0.32879396761730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400" b="1" i="0" baseline="0">
                <a:effectLst/>
              </a:rPr>
              <a:t>Distribution of Employees in Vehicle Sale and Repair Establishments</a:t>
            </a:r>
            <a:endParaRPr lang="ar-SA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294398221783956"/>
          <c:y val="0.17976956384895684"/>
          <c:w val="0.3820273512209682"/>
          <c:h val="0.75881980521014514"/>
        </c:manualLayout>
      </c:layout>
      <c:doughnutChart>
        <c:varyColors val="1"/>
        <c:ser>
          <c:idx val="1"/>
          <c:order val="1"/>
          <c:tx>
            <c:strRef>
              <c:f>[1]المشتغلين!$C$59</c:f>
              <c:strCache>
                <c:ptCount val="1"/>
                <c:pt idx="0">
                  <c:v>تجارة الجملة والتجزئة ، وإصلاح المركبات ذات المحركات والدراجات النارية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8-40C0-906E-D4F904C7B76F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8-40C0-906E-D4F904C7B76F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C8-40C0-906E-D4F904C7B76F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C8-40C0-906E-D4F904C7B7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[1]المشتغلين!$D$59:$G$59</c:f>
              <c:numCache>
                <c:formatCode>General</c:formatCode>
                <c:ptCount val="4"/>
                <c:pt idx="0">
                  <c:v>0.53981824250711685</c:v>
                </c:pt>
                <c:pt idx="1">
                  <c:v>0.33838391781571631</c:v>
                </c:pt>
                <c:pt idx="2">
                  <c:v>5.7969729340252574E-2</c:v>
                </c:pt>
                <c:pt idx="3">
                  <c:v>6.3828110336914226E-2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C8-40C0-906E-D4F904C7B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[1]المشتغلين!$C$58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1BC8-40C0-906E-D4F904C7B76F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1BC8-40C0-906E-D4F904C7B76F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1BC8-40C0-906E-D4F904C7B76F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1BC8-40C0-906E-D4F904C7B76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employees!$D$4:$G$4</c15:sqref>
                        </c15:formulaRef>
                      </c:ext>
                    </c:extLst>
                    <c:strCache>
                      <c:ptCount val="4"/>
                      <c:pt idx="0">
                        <c:v>Less 6 emp.</c:v>
                      </c:pt>
                      <c:pt idx="1">
                        <c:v>(6-49) emp.</c:v>
                      </c:pt>
                      <c:pt idx="2">
                        <c:v>(50-249) emp.</c:v>
                      </c:pt>
                      <c:pt idx="3">
                        <c:v>250+  emp.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[1]المشتغلين!$D$58:$G$58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1BC8-40C0-906E-D4F904C7B76F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67195819796803535"/>
          <c:y val="0.2795806472012497"/>
          <c:w val="0.15083901579908654"/>
          <c:h val="0.41902473264672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GB" sz="1800" b="1" i="0" baseline="0">
                <a:effectLst/>
              </a:rPr>
              <a:t>Distribution of Emplyees in Wholesale Establishments</a:t>
            </a:r>
            <a:endParaRPr lang="ar-SA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970925856729141"/>
          <c:y val="0.19118763019761045"/>
          <c:w val="0.80562243832028746"/>
          <c:h val="0.65612559427304462"/>
        </c:manualLayout>
      </c:layout>
      <c:pie3DChart>
        <c:varyColors val="1"/>
        <c:ser>
          <c:idx val="0"/>
          <c:order val="0"/>
          <c:tx>
            <c:strRef>
              <c:f>[1]المشتغلين!$C$66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5FD-44F0-9D87-B309A3958BB9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5FD-44F0-9D87-B309A3958BB9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5FD-44F0-9D87-B309A3958BB9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5FD-44F0-9D87-B309A3958B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employees!$D$4:$G$4</c:f>
              <c:strCache>
                <c:ptCount val="4"/>
                <c:pt idx="0">
                  <c:v>Less 6 emp.</c:v>
                </c:pt>
                <c:pt idx="1">
                  <c:v>(6-49) emp.</c:v>
                </c:pt>
                <c:pt idx="2">
                  <c:v>(50-249) emp.</c:v>
                </c:pt>
                <c:pt idx="3">
                  <c:v>250+  emp.</c:v>
                </c:pt>
              </c:strCache>
            </c:strRef>
          </c:cat>
          <c:val>
            <c:numRef>
              <c:f>[1]المشتغلين!$D$66:$G$66</c:f>
              <c:numCache>
                <c:formatCode>General</c:formatCode>
                <c:ptCount val="4"/>
                <c:pt idx="0">
                  <c:v>0.29014147317134514</c:v>
                </c:pt>
                <c:pt idx="1">
                  <c:v>0.40326900457439468</c:v>
                </c:pt>
                <c:pt idx="2">
                  <c:v>0.17501998930342375</c:v>
                </c:pt>
                <c:pt idx="3">
                  <c:v>0.13156953295083648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FD-44F0-9D87-B309A3958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815340</xdr:colOff>
      <xdr:row>3</xdr:row>
      <xdr:rowOff>296198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022180" y="0"/>
          <a:ext cx="2225040" cy="94389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0.16548</cdr:x>
      <cdr:y>0.0325</cdr:y>
    </cdr:from>
    <cdr:to>
      <cdr:x>0.91103</cdr:x>
      <cdr:y>0.13986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752F3E92-F993-45B4-9C24-7A244ED36F9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7280" y="170943"/>
          <a:ext cx="4988719" cy="564604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441432</xdr:colOff>
      <xdr:row>16</xdr:row>
      <xdr:rowOff>140073</xdr:rowOff>
    </xdr:from>
    <xdr:to>
      <xdr:col>26</xdr:col>
      <xdr:colOff>308162</xdr:colOff>
      <xdr:row>35</xdr:row>
      <xdr:rowOff>182095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7ADBE4F9-3853-4E93-9BEB-038B51ACB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196103</xdr:colOff>
      <xdr:row>36</xdr:row>
      <xdr:rowOff>202904</xdr:rowOff>
    </xdr:from>
    <xdr:to>
      <xdr:col>25</xdr:col>
      <xdr:colOff>168089</xdr:colOff>
      <xdr:row>58</xdr:row>
      <xdr:rowOff>182095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EB2F3C9C-E87E-4333-8A16-A58D8F8FD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182095</xdr:colOff>
      <xdr:row>1</xdr:row>
      <xdr:rowOff>309282</xdr:rowOff>
    </xdr:from>
    <xdr:to>
      <xdr:col>27</xdr:col>
      <xdr:colOff>182095</xdr:colOff>
      <xdr:row>15</xdr:row>
      <xdr:rowOff>154081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D79A05FC-EF25-45E5-B5E7-33D176AFCD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2</xdr:row>
      <xdr:rowOff>119061</xdr:rowOff>
    </xdr:from>
    <xdr:to>
      <xdr:col>23</xdr:col>
      <xdr:colOff>415017</xdr:colOff>
      <xdr:row>19</xdr:row>
      <xdr:rowOff>239825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B45477C6-0107-43CC-BD97-DDC072610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142876</xdr:colOff>
      <xdr:row>21</xdr:row>
      <xdr:rowOff>130969</xdr:rowOff>
    </xdr:from>
    <xdr:to>
      <xdr:col>23</xdr:col>
      <xdr:colOff>47626</xdr:colOff>
      <xdr:row>37</xdr:row>
      <xdr:rowOff>204107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334A3514-DEB7-4096-853B-54D6845EE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238124</xdr:colOff>
      <xdr:row>39</xdr:row>
      <xdr:rowOff>102052</xdr:rowOff>
    </xdr:from>
    <xdr:to>
      <xdr:col>21</xdr:col>
      <xdr:colOff>500061</xdr:colOff>
      <xdr:row>57</xdr:row>
      <xdr:rowOff>59532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52F509A5-8378-4F2F-BADE-B58B442E5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452439</xdr:colOff>
      <xdr:row>2</xdr:row>
      <xdr:rowOff>226218</xdr:rowOff>
    </xdr:from>
    <xdr:to>
      <xdr:col>19</xdr:col>
      <xdr:colOff>357188</xdr:colOff>
      <xdr:row>21</xdr:row>
      <xdr:rowOff>178593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F6DAD76-79D2-4ABF-9A49-5E3704323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-1</xdr:colOff>
      <xdr:row>3</xdr:row>
      <xdr:rowOff>0</xdr:rowOff>
    </xdr:from>
    <xdr:to>
      <xdr:col>26</xdr:col>
      <xdr:colOff>272141</xdr:colOff>
      <xdr:row>16</xdr:row>
      <xdr:rowOff>204107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AEB4F48-7072-4FEE-B895-F60C722B5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269874</xdr:colOff>
      <xdr:row>19</xdr:row>
      <xdr:rowOff>0</xdr:rowOff>
    </xdr:from>
    <xdr:to>
      <xdr:col>26</xdr:col>
      <xdr:colOff>285749</xdr:colOff>
      <xdr:row>35</xdr:row>
      <xdr:rowOff>152400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D7AD105C-F52D-4326-BA37-CCB414F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508000</xdr:colOff>
      <xdr:row>39</xdr:row>
      <xdr:rowOff>63499</xdr:rowOff>
    </xdr:from>
    <xdr:to>
      <xdr:col>23</xdr:col>
      <xdr:colOff>562430</xdr:colOff>
      <xdr:row>61</xdr:row>
      <xdr:rowOff>142874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FDC72A5-F1B5-4237-AA33-F221CD6C0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81310</xdr:colOff>
      <xdr:row>2</xdr:row>
      <xdr:rowOff>27215</xdr:rowOff>
    </xdr:from>
    <xdr:to>
      <xdr:col>24</xdr:col>
      <xdr:colOff>340181</xdr:colOff>
      <xdr:row>15</xdr:row>
      <xdr:rowOff>92531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5DDA2DE3-0522-4866-AF82-979A40061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467621</xdr:colOff>
      <xdr:row>16</xdr:row>
      <xdr:rowOff>23231</xdr:rowOff>
    </xdr:from>
    <xdr:to>
      <xdr:col>23</xdr:col>
      <xdr:colOff>313627</xdr:colOff>
      <xdr:row>34</xdr:row>
      <xdr:rowOff>162621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5E19E30-4405-410A-9B54-9267FDBAE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278779</xdr:colOff>
      <xdr:row>35</xdr:row>
      <xdr:rowOff>0</xdr:rowOff>
    </xdr:from>
    <xdr:to>
      <xdr:col>22</xdr:col>
      <xdr:colOff>27213</xdr:colOff>
      <xdr:row>56</xdr:row>
      <xdr:rowOff>46463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559B9148-4E60-4E45-8502-80660C496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343579</xdr:colOff>
      <xdr:row>1</xdr:row>
      <xdr:rowOff>362289</xdr:rowOff>
    </xdr:from>
    <xdr:to>
      <xdr:col>21</xdr:col>
      <xdr:colOff>477950</xdr:colOff>
      <xdr:row>18</xdr:row>
      <xdr:rowOff>12518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5F3A3856-64C0-444B-8CEC-238B34CAA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123825</xdr:rowOff>
    </xdr:from>
    <xdr:to>
      <xdr:col>3</xdr:col>
      <xdr:colOff>3655219</xdr:colOff>
      <xdr:row>26</xdr:row>
      <xdr:rowOff>9525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9761CD3E-3035-4094-A106-44AF3B3F1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10</xdr:row>
      <xdr:rowOff>100011</xdr:rowOff>
    </xdr:from>
    <xdr:to>
      <xdr:col>3</xdr:col>
      <xdr:colOff>2114550</xdr:colOff>
      <xdr:row>38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C33CABD-D7DB-47B6-B9F1-C633EB717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4762</xdr:rowOff>
    </xdr:from>
    <xdr:to>
      <xdr:col>6</xdr:col>
      <xdr:colOff>1295400</xdr:colOff>
      <xdr:row>26</xdr:row>
      <xdr:rowOff>157162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62AC3CC-EE55-4795-99D5-F1558CD651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261938</xdr:colOff>
      <xdr:row>2</xdr:row>
      <xdr:rowOff>250030</xdr:rowOff>
    </xdr:from>
    <xdr:to>
      <xdr:col>23</xdr:col>
      <xdr:colOff>391369</xdr:colOff>
      <xdr:row>24</xdr:row>
      <xdr:rowOff>89719</xdr:rowOff>
    </xdr:to>
    <xdr:graphicFrame macro="">
      <xdr:nvGraphicFramePr>
        <xdr:cNvPr id="17" name="مخطط 16" title="توزيع منشآت التجارة الداخلية حسب النوع">
          <a:extLst>
            <a:ext uri="{FF2B5EF4-FFF2-40B4-BE49-F238E27FC236}">
              <a16:creationId xmlns:a16="http://schemas.microsoft.com/office/drawing/2014/main" id="{091274D8-6F04-490A-B425-7DE51718A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190499</xdr:colOff>
      <xdr:row>0</xdr:row>
      <xdr:rowOff>163284</xdr:rowOff>
    </xdr:from>
    <xdr:to>
      <xdr:col>25</xdr:col>
      <xdr:colOff>544286</xdr:colOff>
      <xdr:row>17</xdr:row>
      <xdr:rowOff>204107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C46FB34C-12C9-4F28-AB08-9A0A2153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13606</xdr:colOff>
      <xdr:row>39</xdr:row>
      <xdr:rowOff>40822</xdr:rowOff>
    </xdr:from>
    <xdr:to>
      <xdr:col>26</xdr:col>
      <xdr:colOff>-1</xdr:colOff>
      <xdr:row>61</xdr:row>
      <xdr:rowOff>54428</xdr:rowOff>
    </xdr:to>
    <xdr:graphicFrame macro="">
      <xdr:nvGraphicFramePr>
        <xdr:cNvPr id="20" name="مخطط 19">
          <a:extLst>
            <a:ext uri="{FF2B5EF4-FFF2-40B4-BE49-F238E27FC236}">
              <a16:creationId xmlns:a16="http://schemas.microsoft.com/office/drawing/2014/main" id="{94B3D9B9-C752-433D-9A62-619DF5539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176892</xdr:colOff>
      <xdr:row>18</xdr:row>
      <xdr:rowOff>231321</xdr:rowOff>
    </xdr:from>
    <xdr:to>
      <xdr:col>25</xdr:col>
      <xdr:colOff>394607</xdr:colOff>
      <xdr:row>38</xdr:row>
      <xdr:rowOff>44902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C8CA1F83-48CB-44A6-9AD2-CD37DF207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231321</xdr:colOff>
      <xdr:row>21</xdr:row>
      <xdr:rowOff>95251</xdr:rowOff>
    </xdr:from>
    <xdr:to>
      <xdr:col>25</xdr:col>
      <xdr:colOff>122464</xdr:colOff>
      <xdr:row>48</xdr:row>
      <xdr:rowOff>13608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2E256D89-1BAC-46BE-B419-875986297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27214</xdr:colOff>
      <xdr:row>48</xdr:row>
      <xdr:rowOff>217714</xdr:rowOff>
    </xdr:from>
    <xdr:to>
      <xdr:col>26</xdr:col>
      <xdr:colOff>449035</xdr:colOff>
      <xdr:row>77</xdr:row>
      <xdr:rowOff>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700D6637-8351-4E51-9952-CEE691033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13606</xdr:colOff>
      <xdr:row>0</xdr:row>
      <xdr:rowOff>13607</xdr:rowOff>
    </xdr:from>
    <xdr:to>
      <xdr:col>25</xdr:col>
      <xdr:colOff>136071</xdr:colOff>
      <xdr:row>20</xdr:row>
      <xdr:rowOff>176893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EB8F1F-692E-44C8-9392-0F9F2FEFD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449035</xdr:colOff>
      <xdr:row>2</xdr:row>
      <xdr:rowOff>81642</xdr:rowOff>
    </xdr:from>
    <xdr:to>
      <xdr:col>26</xdr:col>
      <xdr:colOff>104180</xdr:colOff>
      <xdr:row>16</xdr:row>
      <xdr:rowOff>190500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6ACA803-DDD0-47B1-98BC-1DF68B719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431600</xdr:colOff>
      <xdr:row>18</xdr:row>
      <xdr:rowOff>31749</xdr:rowOff>
    </xdr:from>
    <xdr:to>
      <xdr:col>26</xdr:col>
      <xdr:colOff>163710</xdr:colOff>
      <xdr:row>37</xdr:row>
      <xdr:rowOff>178594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410C75B3-CC90-47EA-ADF9-9DA0D6881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342304</xdr:colOff>
      <xdr:row>39</xdr:row>
      <xdr:rowOff>14883</xdr:rowOff>
    </xdr:from>
    <xdr:to>
      <xdr:col>24</xdr:col>
      <xdr:colOff>357187</xdr:colOff>
      <xdr:row>62</xdr:row>
      <xdr:rowOff>163711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39E6701C-F248-4A53-80C3-9CA43AF54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0.1501</cdr:x>
      <cdr:y>0.06162</cdr:y>
    </cdr:from>
    <cdr:to>
      <cdr:x>0.84058</cdr:x>
      <cdr:y>0.18899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9FC5CF1-60BA-46BA-A155-9932B49384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01328" y="327422"/>
          <a:ext cx="5066215" cy="67671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</xdr:row>
      <xdr:rowOff>309561</xdr:rowOff>
    </xdr:from>
    <xdr:to>
      <xdr:col>21</xdr:col>
      <xdr:colOff>333376</xdr:colOff>
      <xdr:row>18</xdr:row>
      <xdr:rowOff>107156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62167C26-C334-48EF-8B3D-F184ABEF5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0.17296</cdr:x>
      <cdr:y>0.02308</cdr:y>
    </cdr:from>
    <cdr:to>
      <cdr:x>0.84199</cdr:x>
      <cdr:y>0.16881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DD3742B-6B6F-4072-84D4-2E5A949812E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09687" y="107157"/>
          <a:ext cx="5066215" cy="676715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202406</xdr:colOff>
      <xdr:row>1</xdr:row>
      <xdr:rowOff>250032</xdr:rowOff>
    </xdr:from>
    <xdr:to>
      <xdr:col>26</xdr:col>
      <xdr:colOff>392906</xdr:colOff>
      <xdr:row>14</xdr:row>
      <xdr:rowOff>119064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C71097CE-C9EC-450B-A9F6-0610FE475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440531</xdr:colOff>
      <xdr:row>35</xdr:row>
      <xdr:rowOff>180296</xdr:rowOff>
    </xdr:from>
    <xdr:to>
      <xdr:col>22</xdr:col>
      <xdr:colOff>261938</xdr:colOff>
      <xdr:row>60</xdr:row>
      <xdr:rowOff>130969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A829C36C-79C7-403A-9C20-F7970A512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130969</xdr:colOff>
      <xdr:row>15</xdr:row>
      <xdr:rowOff>63101</xdr:rowOff>
    </xdr:from>
    <xdr:to>
      <xdr:col>23</xdr:col>
      <xdr:colOff>142875</xdr:colOff>
      <xdr:row>35</xdr:row>
      <xdr:rowOff>190500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8F10CACA-92D7-488C-937F-C1D06F64C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8\media\Users\User\AppData\Local\Microsoft\Windows\INetCache\Content.Outlook\05V5AGO6\&#1606;&#1587;&#1582;&#1577;%20&#1605;&#1606;%20&#1580;&#1583;&#1575;&#1608;&#1604;%20&#1575;&#1604;&#1606;&#1588;&#1585;%20&#1608;&#1575;&#1604;&#1606;&#1578;&#1575;&#1574;&#1580;%20&#1604;&#1605;&#1587;&#1581;%20&#1575;&#1604;&#1578;&#1580;&#1575;&#1585;&#1577;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8\media\Users\User\AppData\Local\Microsoft\Windows\INetCache\Content.Outlook\05V5AGO6\&#1606;&#1587;&#1582;&#1577;%20&#1605;&#1606;%20&#1606;&#1587;&#1582;&#1577;%20&#1605;&#1606;%20&#1580;&#1583;&#1575;&#1608;&#1604;%20&#1575;&#1604;&#1606;&#1588;&#1585;%20&#1608;&#1575;&#1604;&#1606;&#1578;&#1575;&#1574;&#1580;%20&#1604;&#1605;&#1587;&#1581;%20&#1575;&#1604;&#1578;&#1580;&#1575;&#1585;&#1577;4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 refreshError="1"/>
      <sheetData sheetId="1">
        <row r="57">
          <cell r="D57" t="str">
            <v>أقل من6 مشتغلين</v>
          </cell>
        </row>
      </sheetData>
      <sheetData sheetId="2">
        <row r="57">
          <cell r="D57" t="str">
            <v>أقل من6 مشتغلين</v>
          </cell>
        </row>
      </sheetData>
      <sheetData sheetId="3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0.53981824250711685</v>
          </cell>
          <cell r="E59">
            <v>0.33838391781571631</v>
          </cell>
          <cell r="F59">
            <v>5.7969729340252574E-2</v>
          </cell>
          <cell r="G59">
            <v>6.3828110336914226E-2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0.29014147317134514</v>
          </cell>
          <cell r="E66">
            <v>0.40326900457439468</v>
          </cell>
          <cell r="F66">
            <v>0.17501998930342375</v>
          </cell>
          <cell r="G66">
            <v>0.13156953295083648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0.63823491342757788</v>
          </cell>
          <cell r="E83">
            <v>0.23973007816545247</v>
          </cell>
          <cell r="F83">
            <v>9.6366975949590872E-2</v>
          </cell>
          <cell r="G83">
            <v>2.5668032457379079E-2</v>
          </cell>
        </row>
      </sheetData>
      <sheetData sheetId="4" refreshError="1"/>
      <sheetData sheetId="5" refreshError="1"/>
      <sheetData sheetId="6" refreshError="1"/>
      <sheetData sheetId="7">
        <row r="57">
          <cell r="D57" t="str">
            <v>أقل من6 مشتغلين</v>
          </cell>
        </row>
        <row r="65">
          <cell r="C65" t="str">
            <v>تجارة الجملة ، باستثناء المركبات ذات المحركات والدراجات النارية</v>
          </cell>
          <cell r="D65">
            <v>0.22455263814209245</v>
          </cell>
          <cell r="E65">
            <v>0.43325112666610205</v>
          </cell>
          <cell r="F65">
            <v>0.16963886422828608</v>
          </cell>
          <cell r="G65">
            <v>0.17255737096351939</v>
          </cell>
        </row>
      </sheetData>
      <sheetData sheetId="8" refreshError="1"/>
      <sheetData sheetId="9">
        <row r="57">
          <cell r="D57" t="str">
            <v>أقل من6 مشتغلين</v>
          </cell>
        </row>
        <row r="66">
          <cell r="C66" t="str">
            <v>تجارة الجملة ، باستثناء المركبات ذات المحركات والدراجات النارية</v>
          </cell>
          <cell r="D66">
            <v>0.16933563827582454</v>
          </cell>
          <cell r="E66">
            <v>0.38583971999651168</v>
          </cell>
          <cell r="F66">
            <v>0.25293410608159267</v>
          </cell>
          <cell r="G66">
            <v>0.19189053564607106</v>
          </cell>
        </row>
      </sheetData>
      <sheetData sheetId="10">
        <row r="57">
          <cell r="D57" t="str">
            <v>أقل من6 مشتغلين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شآت"/>
      <sheetName val="سعودي"/>
      <sheetName val="غير سعودي"/>
      <sheetName val="المشتغلين"/>
      <sheetName val="جملة المشتغلين"/>
      <sheetName val="الرواتب"/>
      <sheetName val="المزايا"/>
      <sheetName val="جملة التعويضات"/>
      <sheetName val="جملة تعويضات المشتغلين"/>
      <sheetName val="نفقات"/>
      <sheetName val="ايرادات"/>
      <sheetName val="الإيرادات والنفقات"/>
      <sheetName val="صافي الاصول"/>
    </sheetNames>
    <sheetDataSet>
      <sheetData sheetId="0"/>
      <sheetData sheetId="1"/>
      <sheetData sheetId="2"/>
      <sheetData sheetId="3"/>
      <sheetData sheetId="4">
        <row r="55">
          <cell r="D55" t="str">
            <v>سعودي</v>
          </cell>
        </row>
      </sheetData>
      <sheetData sheetId="5">
        <row r="57">
          <cell r="D57" t="str">
            <v>أقل من6 مشتغلين</v>
          </cell>
        </row>
        <row r="59">
          <cell r="C59" t="str">
            <v>تجارة الجملة والتجزئة ، وإصلاح المركبات ذات المحركات والدراجات النارية</v>
          </cell>
          <cell r="D59">
            <v>0.62409086092852406</v>
          </cell>
          <cell r="E59">
            <v>0.28878149710551138</v>
          </cell>
          <cell r="F59">
            <v>4.2502675865837045E-2</v>
          </cell>
          <cell r="G59">
            <v>4.4624966100127596E-2</v>
          </cell>
        </row>
        <row r="83">
          <cell r="C83" t="str">
            <v>تجارة التجزئة، باستثناء المركبات ذات المحركات والدراجات النارية</v>
          </cell>
          <cell r="D83">
            <v>0.59875786513052109</v>
          </cell>
          <cell r="E83">
            <v>0.23184019124570859</v>
          </cell>
          <cell r="F83">
            <v>0.12659340691894261</v>
          </cell>
          <cell r="G83">
            <v>4.2808536704827836E-2</v>
          </cell>
        </row>
      </sheetData>
      <sheetData sheetId="6">
        <row r="57">
          <cell r="D57" t="str">
            <v>أقل من6 مشتغلين</v>
          </cell>
        </row>
      </sheetData>
      <sheetData sheetId="7"/>
      <sheetData sheetId="8">
        <row r="53">
          <cell r="D53" t="str">
            <v>الرواتب والأجور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شتغلي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rightToLeft="1" topLeftCell="A4" workbookViewId="0">
      <selection activeCell="C6" sqref="C6"/>
    </sheetView>
  </sheetViews>
  <sheetFormatPr defaultRowHeight="12.75" x14ac:dyDescent="0.2"/>
  <cols>
    <col min="1" max="1" width="8.85546875" style="9"/>
    <col min="2" max="2" width="11.7109375" style="6" customWidth="1"/>
    <col min="3" max="3" width="79.7109375" style="6" customWidth="1"/>
  </cols>
  <sheetData>
    <row r="1" spans="1:3" x14ac:dyDescent="0.2">
      <c r="A1" s="26"/>
      <c r="B1" s="41"/>
      <c r="C1" s="41"/>
    </row>
    <row r="2" spans="1:3" x14ac:dyDescent="0.2">
      <c r="A2" s="26"/>
      <c r="B2" s="41"/>
      <c r="C2" s="41"/>
    </row>
    <row r="3" spans="1:3" ht="25.5" x14ac:dyDescent="0.2">
      <c r="A3" s="26"/>
      <c r="B3" s="41"/>
      <c r="C3" s="53" t="s">
        <v>151</v>
      </c>
    </row>
    <row r="4" spans="1:3" ht="25.5" x14ac:dyDescent="0.2">
      <c r="A4" s="26"/>
      <c r="B4" s="41"/>
      <c r="C4" s="53" t="s">
        <v>154</v>
      </c>
    </row>
    <row r="5" spans="1:3" x14ac:dyDescent="0.2">
      <c r="A5" s="26"/>
      <c r="B5" s="41"/>
      <c r="C5" s="41"/>
    </row>
    <row r="6" spans="1:3" x14ac:dyDescent="0.2">
      <c r="A6" s="26"/>
      <c r="B6" s="41"/>
      <c r="C6" s="41"/>
    </row>
    <row r="7" spans="1:3" ht="22.5" x14ac:dyDescent="0.2">
      <c r="A7" s="26"/>
      <c r="B7" s="42" t="s">
        <v>153</v>
      </c>
      <c r="C7" s="42" t="s">
        <v>152</v>
      </c>
    </row>
    <row r="8" spans="1:3" ht="36" x14ac:dyDescent="0.2">
      <c r="A8" s="26"/>
      <c r="B8" s="43">
        <v>1</v>
      </c>
      <c r="C8" s="49" t="s">
        <v>155</v>
      </c>
    </row>
    <row r="9" spans="1:3" ht="36" x14ac:dyDescent="0.2">
      <c r="A9" s="26"/>
      <c r="B9" s="44">
        <v>2</v>
      </c>
      <c r="C9" s="50" t="s">
        <v>156</v>
      </c>
    </row>
    <row r="10" spans="1:3" ht="36" x14ac:dyDescent="0.2">
      <c r="A10" s="26"/>
      <c r="B10" s="43">
        <v>3</v>
      </c>
      <c r="C10" s="49" t="s">
        <v>157</v>
      </c>
    </row>
    <row r="11" spans="1:3" ht="36" x14ac:dyDescent="0.2">
      <c r="A11" s="26"/>
      <c r="B11" s="44">
        <v>4</v>
      </c>
      <c r="C11" s="50" t="s">
        <v>158</v>
      </c>
    </row>
    <row r="12" spans="1:3" ht="36" x14ac:dyDescent="0.2">
      <c r="A12" s="26"/>
      <c r="B12" s="43">
        <v>5</v>
      </c>
      <c r="C12" s="49" t="s">
        <v>159</v>
      </c>
    </row>
    <row r="13" spans="1:3" ht="36" x14ac:dyDescent="0.2">
      <c r="A13" s="26"/>
      <c r="B13" s="44">
        <v>6</v>
      </c>
      <c r="C13" s="50" t="s">
        <v>160</v>
      </c>
    </row>
    <row r="14" spans="1:3" ht="36" x14ac:dyDescent="0.2">
      <c r="A14" s="26"/>
      <c r="B14" s="43">
        <v>7</v>
      </c>
      <c r="C14" s="49" t="s">
        <v>161</v>
      </c>
    </row>
    <row r="15" spans="1:3" ht="36" x14ac:dyDescent="0.2">
      <c r="A15" s="26"/>
      <c r="B15" s="44">
        <v>8</v>
      </c>
      <c r="C15" s="50" t="s">
        <v>162</v>
      </c>
    </row>
    <row r="16" spans="1:3" ht="36" x14ac:dyDescent="0.2">
      <c r="A16" s="26"/>
      <c r="B16" s="43">
        <v>9</v>
      </c>
      <c r="C16" s="49" t="s">
        <v>163</v>
      </c>
    </row>
    <row r="17" spans="1:3" ht="36" x14ac:dyDescent="0.2">
      <c r="A17" s="26"/>
      <c r="B17" s="44">
        <v>10</v>
      </c>
      <c r="C17" s="50" t="s">
        <v>164</v>
      </c>
    </row>
    <row r="18" spans="1:3" ht="36" x14ac:dyDescent="0.2">
      <c r="A18" s="26"/>
      <c r="B18" s="43">
        <v>11</v>
      </c>
      <c r="C18" s="49" t="s">
        <v>165</v>
      </c>
    </row>
    <row r="19" spans="1:3" ht="36" x14ac:dyDescent="0.2">
      <c r="A19" s="26"/>
      <c r="B19" s="44">
        <v>12</v>
      </c>
      <c r="C19" s="50" t="s">
        <v>166</v>
      </c>
    </row>
    <row r="20" spans="1:3" ht="18" x14ac:dyDescent="0.2">
      <c r="A20" s="26"/>
      <c r="B20" s="43">
        <v>13</v>
      </c>
      <c r="C20" s="51" t="s">
        <v>143</v>
      </c>
    </row>
    <row r="21" spans="1:3" s="9" customFormat="1" ht="18" x14ac:dyDescent="0.2">
      <c r="A21" s="26"/>
      <c r="B21" s="43">
        <v>14</v>
      </c>
      <c r="C21" s="51" t="s">
        <v>199</v>
      </c>
    </row>
    <row r="22" spans="1:3" ht="18.75" thickBot="1" x14ac:dyDescent="0.25">
      <c r="A22" s="26"/>
      <c r="B22" s="48">
        <v>15</v>
      </c>
      <c r="C22" s="52" t="s">
        <v>144</v>
      </c>
    </row>
    <row r="23" spans="1:3" ht="18" x14ac:dyDescent="0.2">
      <c r="A23" s="10"/>
      <c r="B23" s="45"/>
      <c r="C23" s="46"/>
    </row>
    <row r="24" spans="1:3" ht="18" x14ac:dyDescent="0.2">
      <c r="A24" s="10"/>
      <c r="B24" s="45"/>
      <c r="C24" s="46"/>
    </row>
    <row r="25" spans="1:3" ht="18" x14ac:dyDescent="0.2">
      <c r="A25" s="10"/>
      <c r="B25" s="45"/>
      <c r="C25" s="46"/>
    </row>
    <row r="26" spans="1:3" ht="18" x14ac:dyDescent="0.2">
      <c r="A26" s="10"/>
      <c r="B26" s="45"/>
      <c r="C26" s="46"/>
    </row>
    <row r="27" spans="1:3" ht="18" x14ac:dyDescent="0.2">
      <c r="A27" s="10"/>
      <c r="B27" s="45"/>
      <c r="C27" s="46"/>
    </row>
    <row r="28" spans="1:3" ht="18" x14ac:dyDescent="0.2">
      <c r="A28" s="10"/>
      <c r="B28" s="45"/>
      <c r="C28" s="46"/>
    </row>
    <row r="29" spans="1:3" ht="18" x14ac:dyDescent="0.2">
      <c r="A29" s="10"/>
      <c r="B29" s="45"/>
      <c r="C29" s="46"/>
    </row>
    <row r="30" spans="1:3" ht="18" x14ac:dyDescent="0.2">
      <c r="A30" s="10"/>
      <c r="B30" s="45"/>
      <c r="C30" s="46"/>
    </row>
    <row r="31" spans="1:3" ht="18" x14ac:dyDescent="0.2">
      <c r="A31" s="10"/>
      <c r="B31" s="45"/>
      <c r="C31" s="46"/>
    </row>
    <row r="32" spans="1:3" ht="18" x14ac:dyDescent="0.2">
      <c r="A32" s="10"/>
      <c r="B32" s="45"/>
      <c r="C32" s="46"/>
    </row>
    <row r="33" spans="1:3" ht="18" x14ac:dyDescent="0.2">
      <c r="A33" s="10"/>
      <c r="B33" s="45"/>
      <c r="C33" s="46"/>
    </row>
    <row r="34" spans="1:3" x14ac:dyDescent="0.2">
      <c r="A34" s="10"/>
      <c r="B34" s="45"/>
      <c r="C34" s="45"/>
    </row>
    <row r="35" spans="1:3" x14ac:dyDescent="0.2">
      <c r="A35" s="10"/>
      <c r="B35" s="45"/>
      <c r="C35" s="45"/>
    </row>
    <row r="36" spans="1:3" x14ac:dyDescent="0.2">
      <c r="A36" s="10"/>
      <c r="B36" s="45"/>
      <c r="C36" s="45"/>
    </row>
    <row r="37" spans="1:3" x14ac:dyDescent="0.2">
      <c r="A37" s="10"/>
      <c r="B37" s="45"/>
      <c r="C37" s="45"/>
    </row>
    <row r="38" spans="1:3" x14ac:dyDescent="0.2">
      <c r="A38" s="10"/>
      <c r="B38" s="45"/>
      <c r="C38" s="45"/>
    </row>
    <row r="39" spans="1:3" x14ac:dyDescent="0.2">
      <c r="A39" s="10"/>
      <c r="B39" s="45"/>
      <c r="C39" s="45"/>
    </row>
    <row r="40" spans="1:3" x14ac:dyDescent="0.2">
      <c r="A40" s="10"/>
      <c r="B40" s="45"/>
      <c r="C40" s="45"/>
    </row>
    <row r="41" spans="1:3" x14ac:dyDescent="0.2">
      <c r="A41" s="10"/>
      <c r="B41" s="45"/>
      <c r="C41" s="45"/>
    </row>
    <row r="42" spans="1:3" x14ac:dyDescent="0.2">
      <c r="A42" s="10"/>
      <c r="B42" s="45"/>
      <c r="C42" s="45"/>
    </row>
    <row r="43" spans="1:3" x14ac:dyDescent="0.2">
      <c r="A43" s="10"/>
      <c r="B43" s="45"/>
      <c r="C43" s="45"/>
    </row>
    <row r="44" spans="1:3" x14ac:dyDescent="0.2">
      <c r="A44" s="47"/>
    </row>
  </sheetData>
  <hyperlinks>
    <hyperlink ref="C8" location="'المنشآت '!A1" display="'المنشآت '!A1" xr:uid="{00000000-0004-0000-0000-000000000000}"/>
    <hyperlink ref="C9" location="سعودي!A1" display="سعودي!A1" xr:uid="{00000000-0004-0000-0000-000001000000}"/>
    <hyperlink ref="C10" location="'غير سعودي'!A1" display="'غير سعودي'!A1" xr:uid="{00000000-0004-0000-0000-000002000000}"/>
    <hyperlink ref="C11" location="المشتغلين!A1" display="المشتغلين!A1" xr:uid="{00000000-0004-0000-0000-000003000000}"/>
    <hyperlink ref="C12" location="'جملة المشتغلين '!A1" display="'جملة المشتغلين '!A1" xr:uid="{00000000-0004-0000-0000-000004000000}"/>
    <hyperlink ref="C13" location="'الرواتب والأجور'!A1" display="'الرواتب والأجور'!A1" xr:uid="{00000000-0004-0000-0000-000005000000}"/>
    <hyperlink ref="C14" location="'المزايا والبدلات'!A1" display="'المزايا والبدلات'!A1" xr:uid="{00000000-0004-0000-0000-000006000000}"/>
    <hyperlink ref="C15" location="'جملة التعويضات '!A1" display="'جملة التعويضات '!A1" xr:uid="{00000000-0004-0000-0000-000007000000}"/>
    <hyperlink ref="C16" location="'جملة تعويضات المشتغلين '!A1" display="'جملة تعويضات المشتغلين '!A1" xr:uid="{00000000-0004-0000-0000-000008000000}"/>
    <hyperlink ref="C17" location="'النفقات '!A1" display="'النفقات '!A1" xr:uid="{00000000-0004-0000-0000-000009000000}"/>
    <hyperlink ref="C18" location="إيرادات!A1" display="إيرادات!A1" xr:uid="{00000000-0004-0000-0000-00000A000000}"/>
    <hyperlink ref="C19" location="'الأصول المشتراه والمباعه'!A1" display="'الأصول المشتراه والمباعه'!A1" xr:uid="{00000000-0004-0000-0000-00000B000000}"/>
    <hyperlink ref="C20" location="'التجارة الالكترونية'!A1" display="التجارة الالكترونية" xr:uid="{00000000-0004-0000-0000-00000C000000}"/>
    <hyperlink ref="C22" location="'تقييم الخدمات الجكومية'!A1" display="تقييم الخدمات الحكومية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5"/>
  <sheetViews>
    <sheetView rightToLeft="1" zoomScale="80" zoomScaleNormal="80" workbookViewId="0">
      <selection activeCell="A52" sqref="A1:I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4" width="14.7109375" style="7" customWidth="1"/>
    <col min="5" max="5" width="20" style="7" customWidth="1"/>
    <col min="6" max="6" width="14.7109375" style="7" customWidth="1"/>
    <col min="7" max="7" width="71.42578125" bestFit="1" customWidth="1"/>
    <col min="8" max="8" width="6.140625" style="6" customWidth="1"/>
    <col min="9" max="9" width="5.42578125" style="6" customWidth="1"/>
    <col min="10" max="10" width="12.85546875" customWidth="1"/>
    <col min="12" max="12" width="42.85546875" customWidth="1"/>
  </cols>
  <sheetData>
    <row r="1" spans="1:13" ht="12.75" x14ac:dyDescent="0.2">
      <c r="A1" s="138" t="s">
        <v>22</v>
      </c>
      <c r="B1" s="138"/>
      <c r="C1" s="138"/>
      <c r="D1" s="138"/>
      <c r="E1" s="138"/>
      <c r="F1" s="140" t="s">
        <v>23</v>
      </c>
      <c r="G1" s="140"/>
      <c r="H1" s="140"/>
      <c r="I1" s="140"/>
    </row>
    <row r="2" spans="1:13" s="1" customFormat="1" ht="30" customHeight="1" x14ac:dyDescent="0.2">
      <c r="A2" s="139" t="s">
        <v>180</v>
      </c>
      <c r="B2" s="139"/>
      <c r="C2" s="139"/>
      <c r="D2" s="139"/>
      <c r="E2" s="143" t="s">
        <v>30</v>
      </c>
      <c r="F2" s="143"/>
      <c r="G2" s="141" t="s">
        <v>181</v>
      </c>
      <c r="H2" s="141"/>
      <c r="I2" s="141"/>
    </row>
    <row r="3" spans="1:13" ht="20.100000000000001" customHeight="1" x14ac:dyDescent="0.2">
      <c r="A3" s="130" t="s">
        <v>121</v>
      </c>
      <c r="B3" s="117"/>
      <c r="C3" s="119" t="s">
        <v>0</v>
      </c>
      <c r="D3" s="37" t="s">
        <v>4</v>
      </c>
      <c r="E3" s="37" t="s">
        <v>5</v>
      </c>
      <c r="F3" s="37" t="s">
        <v>1</v>
      </c>
      <c r="G3" s="120" t="s">
        <v>3</v>
      </c>
      <c r="H3" s="127" t="s">
        <v>122</v>
      </c>
      <c r="I3" s="129"/>
    </row>
    <row r="4" spans="1:13" ht="36" customHeight="1" x14ac:dyDescent="0.2">
      <c r="A4" s="130"/>
      <c r="B4" s="117"/>
      <c r="C4" s="119"/>
      <c r="D4" s="38" t="s">
        <v>8</v>
      </c>
      <c r="E4" s="38" t="s">
        <v>9</v>
      </c>
      <c r="F4" s="39" t="s">
        <v>2</v>
      </c>
      <c r="G4" s="120"/>
      <c r="H4" s="127"/>
      <c r="I4" s="129"/>
    </row>
    <row r="5" spans="1:13" ht="30" customHeight="1" x14ac:dyDescent="0.2">
      <c r="A5" s="12">
        <v>45</v>
      </c>
      <c r="B5" s="13"/>
      <c r="C5" s="14" t="s">
        <v>38</v>
      </c>
      <c r="D5" s="15">
        <f>SUM(D6:D9)</f>
        <v>9578689.6609372236</v>
      </c>
      <c r="E5" s="15">
        <f>SUM(E6:E9)</f>
        <v>1026338</v>
      </c>
      <c r="F5" s="23">
        <f>SUM(D5:E5)</f>
        <v>10605027.660937224</v>
      </c>
      <c r="G5" s="17" t="s">
        <v>79</v>
      </c>
      <c r="H5" s="13"/>
      <c r="I5" s="18">
        <v>45</v>
      </c>
      <c r="L5" s="8" t="s">
        <v>210</v>
      </c>
      <c r="M5" s="9"/>
    </row>
    <row r="6" spans="1:13" ht="20.100000000000001" customHeight="1" x14ac:dyDescent="0.2">
      <c r="A6" s="19"/>
      <c r="B6" s="20">
        <v>4510</v>
      </c>
      <c r="C6" s="21" t="s">
        <v>39</v>
      </c>
      <c r="D6" s="22">
        <v>1621840.2420652707</v>
      </c>
      <c r="E6" s="22">
        <v>293159</v>
      </c>
      <c r="F6" s="16">
        <f>SUM(D6:E6)</f>
        <v>1914999.2420652707</v>
      </c>
      <c r="G6" s="24" t="s">
        <v>131</v>
      </c>
      <c r="H6" s="20">
        <v>4510</v>
      </c>
      <c r="I6" s="25"/>
      <c r="L6" s="8" t="s">
        <v>212</v>
      </c>
      <c r="M6" s="8" t="s">
        <v>211</v>
      </c>
    </row>
    <row r="7" spans="1:13" ht="20.100000000000001" customHeight="1" x14ac:dyDescent="0.2">
      <c r="A7" s="28"/>
      <c r="B7" s="29">
        <v>4520</v>
      </c>
      <c r="C7" s="30" t="s">
        <v>40</v>
      </c>
      <c r="D7" s="31">
        <v>6162095.2094667014</v>
      </c>
      <c r="E7" s="31">
        <v>444735</v>
      </c>
      <c r="F7" s="16">
        <f t="shared" ref="F7:F50" si="0">SUM(D7:E7)</f>
        <v>6606830.2094667014</v>
      </c>
      <c r="G7" s="32" t="s">
        <v>80</v>
      </c>
      <c r="H7" s="29">
        <v>4520</v>
      </c>
      <c r="I7" s="33"/>
    </row>
    <row r="8" spans="1:13" ht="20.100000000000001" customHeight="1" x14ac:dyDescent="0.2">
      <c r="A8" s="19"/>
      <c r="B8" s="20">
        <v>4530</v>
      </c>
      <c r="C8" s="21" t="s">
        <v>41</v>
      </c>
      <c r="D8" s="22">
        <v>1770980.2922951945</v>
      </c>
      <c r="E8" s="22">
        <v>287706</v>
      </c>
      <c r="F8" s="16">
        <f t="shared" si="0"/>
        <v>2058686.2922951945</v>
      </c>
      <c r="G8" s="24" t="s">
        <v>81</v>
      </c>
      <c r="H8" s="20">
        <v>4530</v>
      </c>
      <c r="I8" s="25"/>
    </row>
    <row r="9" spans="1:13" ht="20.100000000000001" customHeight="1" x14ac:dyDescent="0.2">
      <c r="A9" s="28"/>
      <c r="B9" s="29">
        <v>4540</v>
      </c>
      <c r="C9" s="30" t="s">
        <v>42</v>
      </c>
      <c r="D9" s="31">
        <v>23773.917110057133</v>
      </c>
      <c r="E9" s="31">
        <v>738</v>
      </c>
      <c r="F9" s="16">
        <f t="shared" si="0"/>
        <v>24511.917110057133</v>
      </c>
      <c r="G9" s="32" t="s">
        <v>82</v>
      </c>
      <c r="H9" s="29">
        <v>4540</v>
      </c>
      <c r="I9" s="33"/>
    </row>
    <row r="10" spans="1:13" ht="30" customHeight="1" x14ac:dyDescent="0.2">
      <c r="A10" s="12">
        <v>46</v>
      </c>
      <c r="B10" s="13"/>
      <c r="C10" s="14" t="s">
        <v>6</v>
      </c>
      <c r="D10" s="15">
        <f>SUM(D11:D24)</f>
        <v>6514319</v>
      </c>
      <c r="E10" s="15">
        <f>SUM(E11:E24)</f>
        <v>1245686</v>
      </c>
      <c r="F10" s="23">
        <f t="shared" si="0"/>
        <v>7760005</v>
      </c>
      <c r="G10" s="17" t="s">
        <v>132</v>
      </c>
      <c r="H10" s="27"/>
      <c r="I10" s="18">
        <v>46</v>
      </c>
    </row>
    <row r="11" spans="1:13" ht="20.100000000000001" customHeight="1" x14ac:dyDescent="0.2">
      <c r="A11" s="19"/>
      <c r="B11" s="20">
        <v>4610</v>
      </c>
      <c r="C11" s="21" t="s">
        <v>43</v>
      </c>
      <c r="D11" s="22">
        <v>13420</v>
      </c>
      <c r="E11" s="22">
        <v>222</v>
      </c>
      <c r="F11" s="16">
        <f t="shared" si="0"/>
        <v>13642</v>
      </c>
      <c r="G11" s="24" t="s">
        <v>83</v>
      </c>
      <c r="H11" s="20">
        <v>4610</v>
      </c>
      <c r="I11" s="25"/>
    </row>
    <row r="12" spans="1:13" ht="20.100000000000001" customHeight="1" x14ac:dyDescent="0.2">
      <c r="A12" s="28"/>
      <c r="B12" s="29">
        <v>4620</v>
      </c>
      <c r="C12" s="30" t="s">
        <v>44</v>
      </c>
      <c r="D12" s="31">
        <v>173958</v>
      </c>
      <c r="E12" s="31">
        <v>28403</v>
      </c>
      <c r="F12" s="16">
        <f t="shared" si="0"/>
        <v>202361</v>
      </c>
      <c r="G12" s="32" t="s">
        <v>84</v>
      </c>
      <c r="H12" s="29">
        <v>4620</v>
      </c>
      <c r="I12" s="33"/>
    </row>
    <row r="13" spans="1:13" ht="20.100000000000001" customHeight="1" x14ac:dyDescent="0.2">
      <c r="A13" s="19"/>
      <c r="B13" s="20">
        <v>4630</v>
      </c>
      <c r="C13" s="21" t="s">
        <v>45</v>
      </c>
      <c r="D13" s="22">
        <v>1665404</v>
      </c>
      <c r="E13" s="22">
        <v>342159</v>
      </c>
      <c r="F13" s="16">
        <f t="shared" si="0"/>
        <v>2007563</v>
      </c>
      <c r="G13" s="24" t="s">
        <v>85</v>
      </c>
      <c r="H13" s="20">
        <v>4630</v>
      </c>
      <c r="I13" s="25"/>
    </row>
    <row r="14" spans="1:13" ht="20.100000000000001" customHeight="1" x14ac:dyDescent="0.2">
      <c r="A14" s="28"/>
      <c r="B14" s="29">
        <v>4641</v>
      </c>
      <c r="C14" s="30" t="s">
        <v>46</v>
      </c>
      <c r="D14" s="31">
        <v>363592</v>
      </c>
      <c r="E14" s="31">
        <v>50575</v>
      </c>
      <c r="F14" s="16">
        <f>SUM(D14:E14)</f>
        <v>414167</v>
      </c>
      <c r="G14" s="32" t="s">
        <v>86</v>
      </c>
      <c r="H14" s="29">
        <v>4641</v>
      </c>
      <c r="I14" s="33"/>
    </row>
    <row r="15" spans="1:13" ht="20.100000000000001" customHeight="1" x14ac:dyDescent="0.2">
      <c r="A15" s="19"/>
      <c r="B15" s="20">
        <v>4649</v>
      </c>
      <c r="C15" s="21" t="s">
        <v>47</v>
      </c>
      <c r="D15" s="22">
        <v>1450645</v>
      </c>
      <c r="E15" s="22">
        <v>306771</v>
      </c>
      <c r="F15" s="16">
        <f t="shared" si="0"/>
        <v>1757416</v>
      </c>
      <c r="G15" s="24" t="s">
        <v>87</v>
      </c>
      <c r="H15" s="20">
        <v>4649</v>
      </c>
      <c r="I15" s="25"/>
    </row>
    <row r="16" spans="1:13" ht="20.100000000000001" customHeight="1" x14ac:dyDescent="0.2">
      <c r="A16" s="28"/>
      <c r="B16" s="29">
        <v>4651</v>
      </c>
      <c r="C16" s="30" t="s">
        <v>48</v>
      </c>
      <c r="D16" s="31">
        <v>248131</v>
      </c>
      <c r="E16" s="31">
        <v>26942</v>
      </c>
      <c r="F16" s="16">
        <f t="shared" si="0"/>
        <v>275073</v>
      </c>
      <c r="G16" s="32" t="s">
        <v>88</v>
      </c>
      <c r="H16" s="29">
        <v>4651</v>
      </c>
      <c r="I16" s="33"/>
    </row>
    <row r="17" spans="1:9" ht="20.100000000000001" customHeight="1" x14ac:dyDescent="0.2">
      <c r="A17" s="19"/>
      <c r="B17" s="20">
        <v>4652</v>
      </c>
      <c r="C17" s="21" t="s">
        <v>49</v>
      </c>
      <c r="D17" s="22">
        <v>202834</v>
      </c>
      <c r="E17" s="22">
        <v>17710</v>
      </c>
      <c r="F17" s="16">
        <f t="shared" si="0"/>
        <v>220544</v>
      </c>
      <c r="G17" s="24" t="s">
        <v>89</v>
      </c>
      <c r="H17" s="20">
        <v>4652</v>
      </c>
      <c r="I17" s="25"/>
    </row>
    <row r="18" spans="1:9" ht="20.100000000000001" customHeight="1" x14ac:dyDescent="0.2">
      <c r="A18" s="28"/>
      <c r="B18" s="29">
        <v>4653</v>
      </c>
      <c r="C18" s="30" t="s">
        <v>50</v>
      </c>
      <c r="D18" s="31">
        <v>231106</v>
      </c>
      <c r="E18" s="31">
        <v>57352</v>
      </c>
      <c r="F18" s="16">
        <f t="shared" si="0"/>
        <v>288458</v>
      </c>
      <c r="G18" s="32" t="s">
        <v>90</v>
      </c>
      <c r="H18" s="29">
        <v>4653</v>
      </c>
      <c r="I18" s="33"/>
    </row>
    <row r="19" spans="1:9" ht="20.100000000000001" customHeight="1" x14ac:dyDescent="0.2">
      <c r="A19" s="19"/>
      <c r="B19" s="20">
        <v>4659</v>
      </c>
      <c r="C19" s="21" t="s">
        <v>51</v>
      </c>
      <c r="D19" s="22">
        <v>350783</v>
      </c>
      <c r="E19" s="22">
        <v>112190</v>
      </c>
      <c r="F19" s="16">
        <f t="shared" si="0"/>
        <v>462973</v>
      </c>
      <c r="G19" s="24" t="s">
        <v>91</v>
      </c>
      <c r="H19" s="20">
        <v>4659</v>
      </c>
      <c r="I19" s="25"/>
    </row>
    <row r="20" spans="1:9" ht="20.100000000000001" customHeight="1" x14ac:dyDescent="0.2">
      <c r="A20" s="28"/>
      <c r="B20" s="29">
        <v>4661</v>
      </c>
      <c r="C20" s="30" t="s">
        <v>52</v>
      </c>
      <c r="D20" s="31">
        <v>28219</v>
      </c>
      <c r="E20" s="31">
        <v>1364</v>
      </c>
      <c r="F20" s="16">
        <f t="shared" si="0"/>
        <v>29583</v>
      </c>
      <c r="G20" s="32" t="s">
        <v>92</v>
      </c>
      <c r="H20" s="29">
        <v>4661</v>
      </c>
      <c r="I20" s="33"/>
    </row>
    <row r="21" spans="1:9" ht="20.100000000000001" customHeight="1" x14ac:dyDescent="0.2">
      <c r="A21" s="19"/>
      <c r="B21" s="20">
        <v>4662</v>
      </c>
      <c r="C21" s="21" t="s">
        <v>53</v>
      </c>
      <c r="D21" s="22">
        <v>30650</v>
      </c>
      <c r="E21" s="22">
        <v>1518</v>
      </c>
      <c r="F21" s="16">
        <f t="shared" si="0"/>
        <v>32168</v>
      </c>
      <c r="G21" s="24" t="s">
        <v>93</v>
      </c>
      <c r="H21" s="20">
        <v>4662</v>
      </c>
      <c r="I21" s="25"/>
    </row>
    <row r="22" spans="1:9" ht="20.100000000000001" customHeight="1" x14ac:dyDescent="0.2">
      <c r="A22" s="28"/>
      <c r="B22" s="29">
        <v>4663</v>
      </c>
      <c r="C22" s="30" t="s">
        <v>54</v>
      </c>
      <c r="D22" s="31">
        <v>1398806</v>
      </c>
      <c r="E22" s="31">
        <v>199228</v>
      </c>
      <c r="F22" s="16">
        <f t="shared" si="0"/>
        <v>1598034</v>
      </c>
      <c r="G22" s="32" t="s">
        <v>94</v>
      </c>
      <c r="H22" s="29">
        <v>4663</v>
      </c>
      <c r="I22" s="33"/>
    </row>
    <row r="23" spans="1:9" ht="20.100000000000001" customHeight="1" x14ac:dyDescent="0.2">
      <c r="A23" s="19"/>
      <c r="B23" s="20">
        <v>4669</v>
      </c>
      <c r="C23" s="21" t="s">
        <v>55</v>
      </c>
      <c r="D23" s="22">
        <v>158767</v>
      </c>
      <c r="E23" s="22">
        <v>12152</v>
      </c>
      <c r="F23" s="16">
        <f t="shared" si="0"/>
        <v>170919</v>
      </c>
      <c r="G23" s="24" t="s">
        <v>95</v>
      </c>
      <c r="H23" s="20">
        <v>4669</v>
      </c>
      <c r="I23" s="25"/>
    </row>
    <row r="24" spans="1:9" ht="20.100000000000001" customHeight="1" x14ac:dyDescent="0.2">
      <c r="A24" s="28"/>
      <c r="B24" s="29">
        <v>4690</v>
      </c>
      <c r="C24" s="30" t="s">
        <v>56</v>
      </c>
      <c r="D24" s="31">
        <v>198004</v>
      </c>
      <c r="E24" s="31">
        <v>89100</v>
      </c>
      <c r="F24" s="16">
        <f t="shared" si="0"/>
        <v>287104</v>
      </c>
      <c r="G24" s="32" t="s">
        <v>96</v>
      </c>
      <c r="H24" s="29">
        <v>4690</v>
      </c>
      <c r="I24" s="33"/>
    </row>
    <row r="25" spans="1:9" ht="30" customHeight="1" x14ac:dyDescent="0.2">
      <c r="A25" s="12">
        <v>47</v>
      </c>
      <c r="B25" s="13"/>
      <c r="C25" s="14" t="s">
        <v>7</v>
      </c>
      <c r="D25" s="15">
        <f>SUM(D26:D50)</f>
        <v>24139388</v>
      </c>
      <c r="E25" s="15">
        <f>SUM(E26:E50)</f>
        <v>3755069</v>
      </c>
      <c r="F25" s="23">
        <f t="shared" si="0"/>
        <v>27894457</v>
      </c>
      <c r="G25" s="17" t="s">
        <v>97</v>
      </c>
      <c r="H25" s="13"/>
      <c r="I25" s="18">
        <v>47</v>
      </c>
    </row>
    <row r="26" spans="1:9" ht="20.100000000000001" customHeight="1" x14ac:dyDescent="0.2">
      <c r="A26" s="19"/>
      <c r="B26" s="20">
        <v>4711</v>
      </c>
      <c r="C26" s="21" t="s">
        <v>57</v>
      </c>
      <c r="D26" s="22">
        <v>4690319</v>
      </c>
      <c r="E26" s="22">
        <v>728327</v>
      </c>
      <c r="F26" s="16">
        <f t="shared" si="0"/>
        <v>5418646</v>
      </c>
      <c r="G26" s="24" t="s">
        <v>133</v>
      </c>
      <c r="H26" s="20">
        <v>4711</v>
      </c>
      <c r="I26" s="25"/>
    </row>
    <row r="27" spans="1:9" ht="20.100000000000001" customHeight="1" x14ac:dyDescent="0.2">
      <c r="A27" s="28"/>
      <c r="B27" s="29">
        <v>4719</v>
      </c>
      <c r="C27" s="30" t="s">
        <v>58</v>
      </c>
      <c r="D27" s="31">
        <v>14473</v>
      </c>
      <c r="E27" s="31">
        <v>2119</v>
      </c>
      <c r="F27" s="16">
        <f t="shared" si="0"/>
        <v>16592</v>
      </c>
      <c r="G27" s="32" t="s">
        <v>98</v>
      </c>
      <c r="H27" s="29">
        <v>4719</v>
      </c>
      <c r="I27" s="33"/>
    </row>
    <row r="28" spans="1:9" ht="20.100000000000001" customHeight="1" x14ac:dyDescent="0.2">
      <c r="A28" s="19"/>
      <c r="B28" s="20">
        <v>4721</v>
      </c>
      <c r="C28" s="21" t="s">
        <v>59</v>
      </c>
      <c r="D28" s="22">
        <v>2402485</v>
      </c>
      <c r="E28" s="22">
        <v>305415</v>
      </c>
      <c r="F28" s="16">
        <f t="shared" si="0"/>
        <v>2707900</v>
      </c>
      <c r="G28" s="24" t="s">
        <v>99</v>
      </c>
      <c r="H28" s="20">
        <v>4721</v>
      </c>
      <c r="I28" s="25"/>
    </row>
    <row r="29" spans="1:9" ht="20.100000000000001" customHeight="1" x14ac:dyDescent="0.2">
      <c r="A29" s="28"/>
      <c r="B29" s="29">
        <v>4722</v>
      </c>
      <c r="C29" s="30" t="s">
        <v>60</v>
      </c>
      <c r="D29" s="31">
        <v>10756</v>
      </c>
      <c r="E29" s="31">
        <v>368</v>
      </c>
      <c r="F29" s="16">
        <f t="shared" si="0"/>
        <v>11124</v>
      </c>
      <c r="G29" s="32" t="s">
        <v>100</v>
      </c>
      <c r="H29" s="29">
        <v>4722</v>
      </c>
      <c r="I29" s="33"/>
    </row>
    <row r="30" spans="1:9" ht="20.100000000000001" customHeight="1" x14ac:dyDescent="0.2">
      <c r="A30" s="19"/>
      <c r="B30" s="20">
        <v>4723</v>
      </c>
      <c r="C30" s="21" t="s">
        <v>61</v>
      </c>
      <c r="D30" s="22">
        <v>25051</v>
      </c>
      <c r="E30" s="22">
        <v>1985</v>
      </c>
      <c r="F30" s="16">
        <f t="shared" si="0"/>
        <v>27036</v>
      </c>
      <c r="G30" s="24" t="s">
        <v>101</v>
      </c>
      <c r="H30" s="20">
        <v>4723</v>
      </c>
      <c r="I30" s="25"/>
    </row>
    <row r="31" spans="1:9" ht="20.100000000000001" customHeight="1" x14ac:dyDescent="0.2">
      <c r="A31" s="28"/>
      <c r="B31" s="29">
        <v>4730</v>
      </c>
      <c r="C31" s="30" t="s">
        <v>62</v>
      </c>
      <c r="D31" s="31">
        <v>825931</v>
      </c>
      <c r="E31" s="31">
        <v>94067</v>
      </c>
      <c r="F31" s="16">
        <f t="shared" si="0"/>
        <v>919998</v>
      </c>
      <c r="G31" s="32" t="s">
        <v>102</v>
      </c>
      <c r="H31" s="29">
        <v>4730</v>
      </c>
      <c r="I31" s="33"/>
    </row>
    <row r="32" spans="1:9" ht="20.100000000000001" customHeight="1" x14ac:dyDescent="0.2">
      <c r="A32" s="19"/>
      <c r="B32" s="20">
        <v>4741</v>
      </c>
      <c r="C32" s="21" t="s">
        <v>134</v>
      </c>
      <c r="D32" s="22">
        <v>1812869</v>
      </c>
      <c r="E32" s="22">
        <v>184098</v>
      </c>
      <c r="F32" s="16">
        <f t="shared" si="0"/>
        <v>1996967</v>
      </c>
      <c r="G32" s="24" t="s">
        <v>103</v>
      </c>
      <c r="H32" s="20">
        <v>4741</v>
      </c>
      <c r="I32" s="25"/>
    </row>
    <row r="33" spans="1:9" ht="20.100000000000001" customHeight="1" x14ac:dyDescent="0.2">
      <c r="A33" s="28"/>
      <c r="B33" s="29">
        <v>4742</v>
      </c>
      <c r="C33" s="30" t="s">
        <v>63</v>
      </c>
      <c r="D33" s="31">
        <v>51150</v>
      </c>
      <c r="E33" s="31">
        <v>4339</v>
      </c>
      <c r="F33" s="16">
        <f t="shared" si="0"/>
        <v>55489</v>
      </c>
      <c r="G33" s="32" t="s">
        <v>104</v>
      </c>
      <c r="H33" s="29">
        <v>4742</v>
      </c>
      <c r="I33" s="33"/>
    </row>
    <row r="34" spans="1:9" ht="20.100000000000001" customHeight="1" x14ac:dyDescent="0.2">
      <c r="A34" s="19"/>
      <c r="B34" s="20">
        <v>4751</v>
      </c>
      <c r="C34" s="21" t="s">
        <v>64</v>
      </c>
      <c r="D34" s="22">
        <v>470888</v>
      </c>
      <c r="E34" s="22">
        <v>56121</v>
      </c>
      <c r="F34" s="16">
        <f t="shared" si="0"/>
        <v>527009</v>
      </c>
      <c r="G34" s="24" t="s">
        <v>105</v>
      </c>
      <c r="H34" s="20">
        <v>4751</v>
      </c>
      <c r="I34" s="25"/>
    </row>
    <row r="35" spans="1:9" ht="20.100000000000001" customHeight="1" x14ac:dyDescent="0.2">
      <c r="A35" s="28"/>
      <c r="B35" s="29">
        <v>4752</v>
      </c>
      <c r="C35" s="30" t="s">
        <v>65</v>
      </c>
      <c r="D35" s="31">
        <v>2624292</v>
      </c>
      <c r="E35" s="31">
        <v>295580</v>
      </c>
      <c r="F35" s="16">
        <f t="shared" si="0"/>
        <v>2919872</v>
      </c>
      <c r="G35" s="32" t="s">
        <v>106</v>
      </c>
      <c r="H35" s="29">
        <v>4752</v>
      </c>
      <c r="I35" s="33"/>
    </row>
    <row r="36" spans="1:9" ht="20.100000000000001" customHeight="1" x14ac:dyDescent="0.2">
      <c r="A36" s="19"/>
      <c r="B36" s="20">
        <v>4753</v>
      </c>
      <c r="C36" s="21" t="s">
        <v>66</v>
      </c>
      <c r="D36" s="22">
        <v>404551</v>
      </c>
      <c r="E36" s="22">
        <v>131129</v>
      </c>
      <c r="F36" s="16">
        <f t="shared" si="0"/>
        <v>535680</v>
      </c>
      <c r="G36" s="24" t="s">
        <v>107</v>
      </c>
      <c r="H36" s="20">
        <v>4753</v>
      </c>
      <c r="I36" s="25"/>
    </row>
    <row r="37" spans="1:9" ht="20.100000000000001" customHeight="1" x14ac:dyDescent="0.2">
      <c r="A37" s="28"/>
      <c r="B37" s="29">
        <v>4759</v>
      </c>
      <c r="C37" s="30" t="s">
        <v>135</v>
      </c>
      <c r="D37" s="31">
        <v>2173287</v>
      </c>
      <c r="E37" s="31">
        <v>428103</v>
      </c>
      <c r="F37" s="16">
        <f t="shared" si="0"/>
        <v>2601390</v>
      </c>
      <c r="G37" s="32" t="s">
        <v>137</v>
      </c>
      <c r="H37" s="29">
        <v>4759</v>
      </c>
      <c r="I37" s="33"/>
    </row>
    <row r="38" spans="1:9" ht="20.100000000000001" customHeight="1" x14ac:dyDescent="0.2">
      <c r="A38" s="19"/>
      <c r="B38" s="20">
        <v>4761</v>
      </c>
      <c r="C38" s="21" t="s">
        <v>67</v>
      </c>
      <c r="D38" s="22">
        <v>456685</v>
      </c>
      <c r="E38" s="22">
        <v>59098</v>
      </c>
      <c r="F38" s="16">
        <f t="shared" si="0"/>
        <v>515783</v>
      </c>
      <c r="G38" s="24" t="s">
        <v>108</v>
      </c>
      <c r="H38" s="20">
        <v>4761</v>
      </c>
      <c r="I38" s="25"/>
    </row>
    <row r="39" spans="1:9" ht="20.100000000000001" customHeight="1" x14ac:dyDescent="0.2">
      <c r="A39" s="28"/>
      <c r="B39" s="29">
        <v>4762</v>
      </c>
      <c r="C39" s="30" t="s">
        <v>68</v>
      </c>
      <c r="D39" s="31">
        <v>45990</v>
      </c>
      <c r="E39" s="31">
        <v>4501</v>
      </c>
      <c r="F39" s="16">
        <f t="shared" si="0"/>
        <v>50491</v>
      </c>
      <c r="G39" s="32" t="s">
        <v>109</v>
      </c>
      <c r="H39" s="29">
        <v>4762</v>
      </c>
      <c r="I39" s="33"/>
    </row>
    <row r="40" spans="1:9" ht="20.100000000000001" customHeight="1" x14ac:dyDescent="0.2">
      <c r="A40" s="19"/>
      <c r="B40" s="20">
        <v>4763</v>
      </c>
      <c r="C40" s="21" t="s">
        <v>69</v>
      </c>
      <c r="D40" s="22">
        <v>82627</v>
      </c>
      <c r="E40" s="22">
        <v>11391</v>
      </c>
      <c r="F40" s="16">
        <f t="shared" si="0"/>
        <v>94018</v>
      </c>
      <c r="G40" s="24" t="s">
        <v>110</v>
      </c>
      <c r="H40" s="20">
        <v>4763</v>
      </c>
      <c r="I40" s="25"/>
    </row>
    <row r="41" spans="1:9" ht="20.100000000000001" customHeight="1" x14ac:dyDescent="0.2">
      <c r="A41" s="28"/>
      <c r="B41" s="29">
        <v>4764</v>
      </c>
      <c r="C41" s="30" t="s">
        <v>70</v>
      </c>
      <c r="D41" s="31">
        <v>105871</v>
      </c>
      <c r="E41" s="31">
        <v>11291</v>
      </c>
      <c r="F41" s="16">
        <f t="shared" si="0"/>
        <v>117162</v>
      </c>
      <c r="G41" s="32" t="s">
        <v>111</v>
      </c>
      <c r="H41" s="29">
        <v>4764</v>
      </c>
      <c r="I41" s="33"/>
    </row>
    <row r="42" spans="1:9" ht="20.100000000000001" customHeight="1" x14ac:dyDescent="0.2">
      <c r="A42" s="19"/>
      <c r="B42" s="20">
        <v>4771</v>
      </c>
      <c r="C42" s="21" t="s">
        <v>71</v>
      </c>
      <c r="D42" s="22">
        <v>3483744</v>
      </c>
      <c r="E42" s="22">
        <v>588085</v>
      </c>
      <c r="F42" s="16">
        <f t="shared" si="0"/>
        <v>4071829</v>
      </c>
      <c r="G42" s="24" t="s">
        <v>112</v>
      </c>
      <c r="H42" s="20">
        <v>4771</v>
      </c>
      <c r="I42" s="25"/>
    </row>
    <row r="43" spans="1:9" ht="20.100000000000001" customHeight="1" x14ac:dyDescent="0.2">
      <c r="A43" s="28"/>
      <c r="B43" s="29">
        <v>4772</v>
      </c>
      <c r="C43" s="30" t="s">
        <v>136</v>
      </c>
      <c r="D43" s="31">
        <v>2370792</v>
      </c>
      <c r="E43" s="31">
        <v>565089</v>
      </c>
      <c r="F43" s="16">
        <f t="shared" si="0"/>
        <v>2935881</v>
      </c>
      <c r="G43" s="32" t="s">
        <v>113</v>
      </c>
      <c r="H43" s="29">
        <v>4772</v>
      </c>
      <c r="I43" s="33"/>
    </row>
    <row r="44" spans="1:9" ht="20.100000000000001" customHeight="1" x14ac:dyDescent="0.2">
      <c r="A44" s="19"/>
      <c r="B44" s="20">
        <v>4773</v>
      </c>
      <c r="C44" s="21" t="s">
        <v>72</v>
      </c>
      <c r="D44" s="22">
        <v>1960471</v>
      </c>
      <c r="E44" s="22">
        <v>266521</v>
      </c>
      <c r="F44" s="16">
        <f t="shared" si="0"/>
        <v>2226992</v>
      </c>
      <c r="G44" s="24" t="s">
        <v>114</v>
      </c>
      <c r="H44" s="20">
        <v>4773</v>
      </c>
      <c r="I44" s="25"/>
    </row>
    <row r="45" spans="1:9" ht="20.100000000000001" customHeight="1" x14ac:dyDescent="0.2">
      <c r="A45" s="28"/>
      <c r="B45" s="29">
        <v>4774</v>
      </c>
      <c r="C45" s="30" t="s">
        <v>73</v>
      </c>
      <c r="D45" s="31">
        <v>59533</v>
      </c>
      <c r="E45" s="31">
        <v>5856</v>
      </c>
      <c r="F45" s="16">
        <f t="shared" si="0"/>
        <v>65389</v>
      </c>
      <c r="G45" s="32" t="s">
        <v>115</v>
      </c>
      <c r="H45" s="29">
        <v>4774</v>
      </c>
      <c r="I45" s="33"/>
    </row>
    <row r="46" spans="1:9" ht="20.100000000000001" customHeight="1" x14ac:dyDescent="0.2">
      <c r="A46" s="19"/>
      <c r="B46" s="20">
        <v>4781</v>
      </c>
      <c r="C46" s="21" t="s">
        <v>74</v>
      </c>
      <c r="D46" s="22">
        <v>13887</v>
      </c>
      <c r="E46" s="22">
        <v>1567</v>
      </c>
      <c r="F46" s="16">
        <f t="shared" si="0"/>
        <v>15454</v>
      </c>
      <c r="G46" s="24" t="s">
        <v>116</v>
      </c>
      <c r="H46" s="20">
        <v>4781</v>
      </c>
      <c r="I46" s="25"/>
    </row>
    <row r="47" spans="1:9" ht="20.100000000000001" customHeight="1" x14ac:dyDescent="0.2">
      <c r="A47" s="28"/>
      <c r="B47" s="29">
        <v>4782</v>
      </c>
      <c r="C47" s="30" t="s">
        <v>75</v>
      </c>
      <c r="D47" s="31">
        <v>14873</v>
      </c>
      <c r="E47" s="31">
        <v>3832</v>
      </c>
      <c r="F47" s="16">
        <f t="shared" si="0"/>
        <v>18705</v>
      </c>
      <c r="G47" s="32" t="s">
        <v>117</v>
      </c>
      <c r="H47" s="29">
        <v>4782</v>
      </c>
      <c r="I47" s="33"/>
    </row>
    <row r="48" spans="1:9" ht="20.100000000000001" customHeight="1" x14ac:dyDescent="0.2">
      <c r="A48" s="19"/>
      <c r="B48" s="20">
        <v>4789</v>
      </c>
      <c r="C48" s="21" t="s">
        <v>76</v>
      </c>
      <c r="D48" s="22">
        <v>27843</v>
      </c>
      <c r="E48" s="22">
        <v>5645</v>
      </c>
      <c r="F48" s="16">
        <f t="shared" si="0"/>
        <v>33488</v>
      </c>
      <c r="G48" s="24" t="s">
        <v>118</v>
      </c>
      <c r="H48" s="20">
        <v>4789</v>
      </c>
      <c r="I48" s="25"/>
    </row>
    <row r="49" spans="1:11" ht="20.100000000000001" customHeight="1" x14ac:dyDescent="0.2">
      <c r="A49" s="28"/>
      <c r="B49" s="29">
        <v>4791</v>
      </c>
      <c r="C49" s="30" t="s">
        <v>77</v>
      </c>
      <c r="D49" s="31">
        <v>478</v>
      </c>
      <c r="E49" s="31">
        <v>23</v>
      </c>
      <c r="F49" s="16">
        <f t="shared" si="0"/>
        <v>501</v>
      </c>
      <c r="G49" s="32" t="s">
        <v>119</v>
      </c>
      <c r="H49" s="29">
        <v>4791</v>
      </c>
      <c r="I49" s="33"/>
    </row>
    <row r="50" spans="1:11" ht="20.100000000000001" customHeight="1" x14ac:dyDescent="0.2">
      <c r="A50" s="19"/>
      <c r="B50" s="20">
        <v>4799</v>
      </c>
      <c r="C50" s="21" t="s">
        <v>78</v>
      </c>
      <c r="D50" s="22">
        <v>10542</v>
      </c>
      <c r="E50" s="22">
        <v>519</v>
      </c>
      <c r="F50" s="16">
        <f t="shared" si="0"/>
        <v>11061</v>
      </c>
      <c r="G50" s="24" t="s">
        <v>120</v>
      </c>
      <c r="H50" s="20">
        <v>4799</v>
      </c>
      <c r="I50" s="25"/>
    </row>
    <row r="51" spans="1:11" ht="20.100000000000001" customHeight="1" x14ac:dyDescent="0.2">
      <c r="A51" s="128" t="s">
        <v>1</v>
      </c>
      <c r="B51" s="128"/>
      <c r="C51" s="126"/>
      <c r="D51" s="40">
        <f>D25+D10+D5</f>
        <v>40232396.66093722</v>
      </c>
      <c r="E51" s="40">
        <f>E25+E10+E5</f>
        <v>6027093</v>
      </c>
      <c r="F51" s="35">
        <f>F5+F10+F25</f>
        <v>46259489.66093722</v>
      </c>
      <c r="G51" s="127" t="s">
        <v>2</v>
      </c>
      <c r="H51" s="129"/>
      <c r="I51" s="129"/>
    </row>
    <row r="52" spans="1:11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2"/>
      <c r="J52" s="64"/>
    </row>
    <row r="53" spans="1:11" ht="15" customHeight="1" x14ac:dyDescent="0.2">
      <c r="B53" s="3"/>
      <c r="C53" s="2"/>
      <c r="D53" s="4"/>
      <c r="E53" s="4"/>
      <c r="F53" s="5"/>
      <c r="G53" s="2"/>
    </row>
    <row r="54" spans="1:11" ht="15" customHeight="1" x14ac:dyDescent="0.2">
      <c r="B54" s="3"/>
      <c r="C54" s="2"/>
      <c r="D54" s="4"/>
      <c r="E54" s="4"/>
      <c r="F54" s="4"/>
      <c r="G54" s="2"/>
    </row>
    <row r="55" spans="1:11" ht="15" customHeight="1" x14ac:dyDescent="0.2">
      <c r="B55" s="3"/>
      <c r="C55" s="2"/>
      <c r="D55" s="4"/>
      <c r="E55" s="4"/>
      <c r="F55" s="4"/>
      <c r="G55" s="2"/>
      <c r="K55" s="64"/>
    </row>
  </sheetData>
  <mergeCells count="12">
    <mergeCell ref="A52:I52"/>
    <mergeCell ref="F1:I1"/>
    <mergeCell ref="G2:I2"/>
    <mergeCell ref="A2:D2"/>
    <mergeCell ref="A1:E1"/>
    <mergeCell ref="A51:C51"/>
    <mergeCell ref="G51:I51"/>
    <mergeCell ref="E2:F2"/>
    <mergeCell ref="A3:B4"/>
    <mergeCell ref="C3:C4"/>
    <mergeCell ref="G3:G4"/>
    <mergeCell ref="H3:I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5"/>
  <sheetViews>
    <sheetView rightToLeft="1" topLeftCell="A31" zoomScale="77" zoomScaleNormal="77" workbookViewId="0">
      <selection activeCell="A52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1" ht="12.75" x14ac:dyDescent="0.2">
      <c r="A1" s="138" t="s">
        <v>24</v>
      </c>
      <c r="B1" s="138"/>
      <c r="C1" s="138"/>
      <c r="D1" s="138"/>
      <c r="E1" s="138"/>
      <c r="F1" s="140" t="s">
        <v>25</v>
      </c>
      <c r="G1" s="140"/>
      <c r="H1" s="140"/>
      <c r="I1" s="140"/>
      <c r="J1" s="140"/>
      <c r="K1" s="140"/>
    </row>
    <row r="2" spans="1:11" s="1" customFormat="1" ht="30" customHeight="1" x14ac:dyDescent="0.2">
      <c r="A2" s="139" t="s">
        <v>182</v>
      </c>
      <c r="B2" s="139"/>
      <c r="C2" s="139"/>
      <c r="D2" s="139"/>
      <c r="E2" s="143" t="s">
        <v>30</v>
      </c>
      <c r="F2" s="143"/>
      <c r="G2" s="144" t="s">
        <v>31</v>
      </c>
      <c r="H2" s="144"/>
      <c r="I2" s="141" t="s">
        <v>183</v>
      </c>
      <c r="J2" s="141"/>
      <c r="K2" s="141"/>
    </row>
    <row r="3" spans="1:11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11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11" ht="30" customHeight="1" x14ac:dyDescent="0.2">
      <c r="A5" s="12">
        <v>45</v>
      </c>
      <c r="B5" s="13"/>
      <c r="C5" s="14" t="s">
        <v>38</v>
      </c>
      <c r="D5" s="15">
        <f>SUM(D6:D9)</f>
        <v>42355033</v>
      </c>
      <c r="E5" s="15">
        <f>SUM(E6:E9)</f>
        <v>17614312</v>
      </c>
      <c r="F5" s="15">
        <f t="shared" ref="F5:G5" si="0">SUM(F6:F9)</f>
        <v>6250090</v>
      </c>
      <c r="G5" s="15">
        <f t="shared" si="0"/>
        <v>18764964</v>
      </c>
      <c r="H5" s="23">
        <f>SUM(D5:G5)</f>
        <v>84984399</v>
      </c>
      <c r="I5" s="17" t="s">
        <v>79</v>
      </c>
      <c r="J5" s="13"/>
      <c r="K5" s="18">
        <v>45</v>
      </c>
    </row>
    <row r="6" spans="1:11" ht="20.100000000000001" customHeight="1" x14ac:dyDescent="0.2">
      <c r="A6" s="19"/>
      <c r="B6" s="20">
        <v>4510</v>
      </c>
      <c r="C6" s="21" t="s">
        <v>39</v>
      </c>
      <c r="D6" s="22">
        <v>1886908</v>
      </c>
      <c r="E6" s="22">
        <v>3509176</v>
      </c>
      <c r="F6" s="22">
        <v>2891759</v>
      </c>
      <c r="G6" s="22">
        <v>5359887</v>
      </c>
      <c r="H6" s="16">
        <f t="shared" ref="H6:H50" si="1">SUM(D6:G6)</f>
        <v>13647730</v>
      </c>
      <c r="I6" s="24" t="s">
        <v>131</v>
      </c>
      <c r="J6" s="20">
        <v>4510</v>
      </c>
      <c r="K6" s="25"/>
    </row>
    <row r="7" spans="1:11" ht="20.100000000000001" customHeight="1" x14ac:dyDescent="0.2">
      <c r="A7" s="28"/>
      <c r="B7" s="29">
        <v>4520</v>
      </c>
      <c r="C7" s="30" t="s">
        <v>40</v>
      </c>
      <c r="D7" s="31">
        <v>27975215</v>
      </c>
      <c r="E7" s="31">
        <v>11710245</v>
      </c>
      <c r="F7" s="31">
        <v>1442876</v>
      </c>
      <c r="G7" s="31">
        <v>12436383</v>
      </c>
      <c r="H7" s="16">
        <f t="shared" si="1"/>
        <v>53564719</v>
      </c>
      <c r="I7" s="32" t="s">
        <v>80</v>
      </c>
      <c r="J7" s="29">
        <v>4520</v>
      </c>
      <c r="K7" s="33"/>
    </row>
    <row r="8" spans="1:11" ht="20.100000000000001" customHeight="1" x14ac:dyDescent="0.2">
      <c r="A8" s="19"/>
      <c r="B8" s="20">
        <v>4530</v>
      </c>
      <c r="C8" s="21" t="s">
        <v>41</v>
      </c>
      <c r="D8" s="22">
        <v>12420669</v>
      </c>
      <c r="E8" s="22">
        <v>2308249</v>
      </c>
      <c r="F8" s="22">
        <v>1915455</v>
      </c>
      <c r="G8" s="22">
        <v>968694</v>
      </c>
      <c r="H8" s="16">
        <f t="shared" si="1"/>
        <v>17613067</v>
      </c>
      <c r="I8" s="24" t="s">
        <v>81</v>
      </c>
      <c r="J8" s="20">
        <v>4530</v>
      </c>
      <c r="K8" s="25"/>
    </row>
    <row r="9" spans="1:11" ht="20.100000000000001" customHeight="1" x14ac:dyDescent="0.2">
      <c r="A9" s="28"/>
      <c r="B9" s="29">
        <v>4540</v>
      </c>
      <c r="C9" s="30" t="s">
        <v>42</v>
      </c>
      <c r="D9" s="31">
        <v>72241</v>
      </c>
      <c r="E9" s="31">
        <v>86642</v>
      </c>
      <c r="F9" s="31">
        <v>0</v>
      </c>
      <c r="G9" s="31">
        <v>0</v>
      </c>
      <c r="H9" s="16">
        <f t="shared" si="1"/>
        <v>158883</v>
      </c>
      <c r="I9" s="32" t="s">
        <v>82</v>
      </c>
      <c r="J9" s="29">
        <v>4540</v>
      </c>
      <c r="K9" s="33"/>
    </row>
    <row r="10" spans="1:11" ht="30" customHeight="1" x14ac:dyDescent="0.2">
      <c r="A10" s="12">
        <v>46</v>
      </c>
      <c r="B10" s="13"/>
      <c r="C10" s="14" t="s">
        <v>6</v>
      </c>
      <c r="D10" s="15">
        <f>SUM(D11:D24)</f>
        <v>20590601</v>
      </c>
      <c r="E10" s="15">
        <f t="shared" ref="E10:G10" si="2">SUM(E11:E24)</f>
        <v>55898137</v>
      </c>
      <c r="F10" s="15">
        <f t="shared" si="2"/>
        <v>36113990</v>
      </c>
      <c r="G10" s="15">
        <f t="shared" si="2"/>
        <v>26976490</v>
      </c>
      <c r="H10" s="23">
        <f>SUM(D10:G10)</f>
        <v>139579218</v>
      </c>
      <c r="I10" s="17" t="s">
        <v>132</v>
      </c>
      <c r="J10" s="27"/>
      <c r="K10" s="18">
        <v>46</v>
      </c>
    </row>
    <row r="11" spans="1:11" ht="20.100000000000001" customHeight="1" x14ac:dyDescent="0.2">
      <c r="A11" s="19"/>
      <c r="B11" s="20">
        <v>4610</v>
      </c>
      <c r="C11" s="21" t="s">
        <v>43</v>
      </c>
      <c r="D11" s="22">
        <v>179054</v>
      </c>
      <c r="E11" s="22">
        <v>132056</v>
      </c>
      <c r="F11" s="22">
        <v>0</v>
      </c>
      <c r="G11" s="22">
        <v>0</v>
      </c>
      <c r="H11" s="16">
        <f t="shared" si="1"/>
        <v>311110</v>
      </c>
      <c r="I11" s="24" t="s">
        <v>83</v>
      </c>
      <c r="J11" s="20">
        <v>4610</v>
      </c>
      <c r="K11" s="25"/>
    </row>
    <row r="12" spans="1:11" ht="20.100000000000001" customHeight="1" x14ac:dyDescent="0.2">
      <c r="A12" s="28"/>
      <c r="B12" s="29">
        <v>4620</v>
      </c>
      <c r="C12" s="30" t="s">
        <v>44</v>
      </c>
      <c r="D12" s="31">
        <v>866496</v>
      </c>
      <c r="E12" s="31">
        <v>3656610</v>
      </c>
      <c r="F12" s="31">
        <v>351350</v>
      </c>
      <c r="G12" s="31">
        <v>47325</v>
      </c>
      <c r="H12" s="16">
        <f t="shared" si="1"/>
        <v>4921781</v>
      </c>
      <c r="I12" s="32" t="s">
        <v>84</v>
      </c>
      <c r="J12" s="29">
        <v>4620</v>
      </c>
      <c r="K12" s="33"/>
    </row>
    <row r="13" spans="1:11" ht="20.100000000000001" customHeight="1" x14ac:dyDescent="0.2">
      <c r="A13" s="19"/>
      <c r="B13" s="20">
        <v>4630</v>
      </c>
      <c r="C13" s="21" t="s">
        <v>45</v>
      </c>
      <c r="D13" s="22">
        <v>4077417</v>
      </c>
      <c r="E13" s="22">
        <v>13409795</v>
      </c>
      <c r="F13" s="22">
        <v>22141204</v>
      </c>
      <c r="G13" s="22">
        <v>6442686</v>
      </c>
      <c r="H13" s="16">
        <f t="shared" si="1"/>
        <v>46071102</v>
      </c>
      <c r="I13" s="24" t="s">
        <v>85</v>
      </c>
      <c r="J13" s="20">
        <v>4630</v>
      </c>
      <c r="K13" s="25"/>
    </row>
    <row r="14" spans="1:11" ht="20.100000000000001" customHeight="1" x14ac:dyDescent="0.2">
      <c r="A14" s="28"/>
      <c r="B14" s="29">
        <v>4641</v>
      </c>
      <c r="C14" s="30" t="s">
        <v>46</v>
      </c>
      <c r="D14" s="31">
        <v>3581486</v>
      </c>
      <c r="E14" s="31">
        <v>1233024</v>
      </c>
      <c r="F14" s="31">
        <v>205405</v>
      </c>
      <c r="G14" s="31">
        <v>59370</v>
      </c>
      <c r="H14" s="16">
        <f t="shared" si="1"/>
        <v>5079285</v>
      </c>
      <c r="I14" s="32" t="s">
        <v>86</v>
      </c>
      <c r="J14" s="29">
        <v>4641</v>
      </c>
      <c r="K14" s="33"/>
    </row>
    <row r="15" spans="1:11" ht="20.100000000000001" customHeight="1" x14ac:dyDescent="0.2">
      <c r="A15" s="19"/>
      <c r="B15" s="20">
        <v>4649</v>
      </c>
      <c r="C15" s="21" t="s">
        <v>47</v>
      </c>
      <c r="D15" s="22">
        <v>3482528</v>
      </c>
      <c r="E15" s="22">
        <v>12790693</v>
      </c>
      <c r="F15" s="22">
        <v>4489353</v>
      </c>
      <c r="G15" s="22">
        <v>14001063</v>
      </c>
      <c r="H15" s="16">
        <f t="shared" si="1"/>
        <v>34763637</v>
      </c>
      <c r="I15" s="24" t="s">
        <v>87</v>
      </c>
      <c r="J15" s="20">
        <v>4649</v>
      </c>
      <c r="K15" s="25"/>
    </row>
    <row r="16" spans="1:11" ht="20.100000000000001" customHeight="1" x14ac:dyDescent="0.2">
      <c r="A16" s="28"/>
      <c r="B16" s="29">
        <v>4651</v>
      </c>
      <c r="C16" s="30" t="s">
        <v>48</v>
      </c>
      <c r="D16" s="31">
        <v>171510</v>
      </c>
      <c r="E16" s="31">
        <v>2060825</v>
      </c>
      <c r="F16" s="31">
        <v>1762511</v>
      </c>
      <c r="G16" s="31">
        <v>613753</v>
      </c>
      <c r="H16" s="16">
        <f t="shared" si="1"/>
        <v>4608599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227420</v>
      </c>
      <c r="E17" s="22">
        <v>380389</v>
      </c>
      <c r="F17" s="22">
        <v>1914566</v>
      </c>
      <c r="G17" s="22">
        <v>2899711</v>
      </c>
      <c r="H17" s="16">
        <f t="shared" si="1"/>
        <v>5422086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276880</v>
      </c>
      <c r="E18" s="31">
        <v>611829</v>
      </c>
      <c r="F18" s="31">
        <v>29667</v>
      </c>
      <c r="G18" s="31">
        <v>275526</v>
      </c>
      <c r="H18" s="16">
        <f t="shared" si="1"/>
        <v>1193902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1111918</v>
      </c>
      <c r="E19" s="22">
        <v>5764012</v>
      </c>
      <c r="F19" s="22">
        <v>1404044</v>
      </c>
      <c r="G19" s="22">
        <v>0</v>
      </c>
      <c r="H19" s="16">
        <f t="shared" si="1"/>
        <v>8279974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51330</v>
      </c>
      <c r="E20" s="31">
        <v>472515</v>
      </c>
      <c r="F20" s="31">
        <v>109464</v>
      </c>
      <c r="G20" s="31">
        <v>19637</v>
      </c>
      <c r="H20" s="16">
        <f t="shared" si="1"/>
        <v>652946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369919</v>
      </c>
      <c r="E21" s="22">
        <v>364550</v>
      </c>
      <c r="F21" s="22">
        <v>8096</v>
      </c>
      <c r="G21" s="22">
        <v>0</v>
      </c>
      <c r="H21" s="16">
        <f t="shared" si="1"/>
        <v>742565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5606575</v>
      </c>
      <c r="E22" s="31">
        <v>12539207</v>
      </c>
      <c r="F22" s="31">
        <v>3581991</v>
      </c>
      <c r="G22" s="31">
        <v>2617419</v>
      </c>
      <c r="H22" s="16">
        <f t="shared" si="1"/>
        <v>24345192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496539</v>
      </c>
      <c r="E23" s="22">
        <v>1089969</v>
      </c>
      <c r="F23" s="22">
        <v>102124</v>
      </c>
      <c r="G23" s="22">
        <v>0</v>
      </c>
      <c r="H23" s="16">
        <f t="shared" si="1"/>
        <v>1688632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91529</v>
      </c>
      <c r="E24" s="31">
        <v>1392663</v>
      </c>
      <c r="F24" s="31">
        <v>14215</v>
      </c>
      <c r="G24" s="31">
        <v>0</v>
      </c>
      <c r="H24" s="16">
        <f t="shared" si="1"/>
        <v>1498407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88770428</v>
      </c>
      <c r="E25" s="15">
        <f>SUM(E26:E50)</f>
        <v>35936122</v>
      </c>
      <c r="F25" s="15">
        <f t="shared" ref="F25:G25" si="3">SUM(F26:F50)</f>
        <v>11094186</v>
      </c>
      <c r="G25" s="15">
        <f t="shared" si="3"/>
        <v>8719937</v>
      </c>
      <c r="H25" s="23">
        <f>SUM(D25:G25)</f>
        <v>144520673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11274665</v>
      </c>
      <c r="E26" s="22">
        <v>4874297</v>
      </c>
      <c r="F26" s="22">
        <v>3688158</v>
      </c>
      <c r="G26" s="22">
        <v>4737702</v>
      </c>
      <c r="H26" s="16">
        <f>SUM(D26:G26)</f>
        <v>24574822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1126989</v>
      </c>
      <c r="E27" s="31">
        <v>3580</v>
      </c>
      <c r="F27" s="31">
        <v>0</v>
      </c>
      <c r="G27" s="31">
        <v>0</v>
      </c>
      <c r="H27" s="16">
        <f t="shared" si="1"/>
        <v>1130569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8848489</v>
      </c>
      <c r="E28" s="22">
        <v>4933075</v>
      </c>
      <c r="F28" s="22">
        <v>795604</v>
      </c>
      <c r="G28" s="22">
        <v>18931</v>
      </c>
      <c r="H28" s="16">
        <f t="shared" si="1"/>
        <v>14596099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34696</v>
      </c>
      <c r="E29" s="31">
        <v>5259</v>
      </c>
      <c r="F29" s="31">
        <v>0</v>
      </c>
      <c r="G29" s="31">
        <v>0</v>
      </c>
      <c r="H29" s="16">
        <f t="shared" si="1"/>
        <v>39955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158298</v>
      </c>
      <c r="E30" s="22">
        <v>1971</v>
      </c>
      <c r="F30" s="22">
        <v>7014</v>
      </c>
      <c r="G30" s="22">
        <v>0</v>
      </c>
      <c r="H30" s="16">
        <f t="shared" si="1"/>
        <v>167283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12328053</v>
      </c>
      <c r="E31" s="31">
        <v>1974684</v>
      </c>
      <c r="F31" s="31">
        <v>45219</v>
      </c>
      <c r="G31" s="31">
        <v>0</v>
      </c>
      <c r="H31" s="16">
        <f t="shared" si="1"/>
        <v>14347956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3992215</v>
      </c>
      <c r="E32" s="22">
        <v>1052239</v>
      </c>
      <c r="F32" s="22">
        <v>172639</v>
      </c>
      <c r="G32" s="22">
        <v>1816014</v>
      </c>
      <c r="H32" s="16">
        <f t="shared" si="1"/>
        <v>7033107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194033</v>
      </c>
      <c r="E33" s="31">
        <v>31868</v>
      </c>
      <c r="F33" s="31">
        <v>6878</v>
      </c>
      <c r="G33" s="31">
        <v>0</v>
      </c>
      <c r="H33" s="16">
        <f t="shared" si="1"/>
        <v>232779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1965318</v>
      </c>
      <c r="E34" s="22">
        <v>365236</v>
      </c>
      <c r="F34" s="22">
        <v>1694</v>
      </c>
      <c r="G34" s="22">
        <v>0</v>
      </c>
      <c r="H34" s="16">
        <f t="shared" si="1"/>
        <v>2332248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6516628</v>
      </c>
      <c r="E35" s="31">
        <v>3822722</v>
      </c>
      <c r="F35" s="31">
        <v>619215</v>
      </c>
      <c r="G35" s="31">
        <v>10848</v>
      </c>
      <c r="H35" s="16">
        <f t="shared" si="1"/>
        <v>10969413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1209196</v>
      </c>
      <c r="E36" s="22">
        <v>2033883</v>
      </c>
      <c r="F36" s="22">
        <v>7026</v>
      </c>
      <c r="G36" s="22">
        <v>31413</v>
      </c>
      <c r="H36" s="16">
        <f t="shared" si="1"/>
        <v>3281518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5099106</v>
      </c>
      <c r="E37" s="31">
        <v>3356507</v>
      </c>
      <c r="F37" s="31">
        <v>2421633</v>
      </c>
      <c r="G37" s="31">
        <v>552400</v>
      </c>
      <c r="H37" s="16">
        <f t="shared" si="1"/>
        <v>11429646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1079123</v>
      </c>
      <c r="E38" s="22">
        <v>622571</v>
      </c>
      <c r="F38" s="22">
        <v>24199</v>
      </c>
      <c r="G38" s="22">
        <v>0</v>
      </c>
      <c r="H38" s="16">
        <f t="shared" si="1"/>
        <v>1725893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222723</v>
      </c>
      <c r="E39" s="31">
        <v>3019</v>
      </c>
      <c r="F39" s="31">
        <v>0</v>
      </c>
      <c r="G39" s="31">
        <v>0</v>
      </c>
      <c r="H39" s="16">
        <f t="shared" si="1"/>
        <v>225742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454477</v>
      </c>
      <c r="E40" s="22">
        <v>67521</v>
      </c>
      <c r="F40" s="22">
        <v>359</v>
      </c>
      <c r="G40" s="22">
        <v>0</v>
      </c>
      <c r="H40" s="16">
        <f t="shared" si="1"/>
        <v>522357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380658</v>
      </c>
      <c r="E41" s="31">
        <v>39391</v>
      </c>
      <c r="F41" s="31">
        <v>0</v>
      </c>
      <c r="G41" s="31">
        <v>0</v>
      </c>
      <c r="H41" s="16">
        <f t="shared" si="1"/>
        <v>420049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10119025</v>
      </c>
      <c r="E42" s="22">
        <v>4414022</v>
      </c>
      <c r="F42" s="22">
        <v>1463509</v>
      </c>
      <c r="G42" s="22">
        <v>1070553</v>
      </c>
      <c r="H42" s="16">
        <f t="shared" si="1"/>
        <v>17067109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13548561</v>
      </c>
      <c r="E43" s="31">
        <v>6457193</v>
      </c>
      <c r="F43" s="31">
        <v>1306110</v>
      </c>
      <c r="G43" s="31">
        <v>482076</v>
      </c>
      <c r="H43" s="16">
        <f t="shared" si="1"/>
        <v>21793940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9138573</v>
      </c>
      <c r="E44" s="22">
        <v>1757218</v>
      </c>
      <c r="F44" s="22">
        <v>534929</v>
      </c>
      <c r="G44" s="22">
        <v>0</v>
      </c>
      <c r="H44" s="16">
        <f t="shared" si="1"/>
        <v>11430720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193424</v>
      </c>
      <c r="E45" s="31">
        <v>10362</v>
      </c>
      <c r="F45" s="31">
        <v>0</v>
      </c>
      <c r="G45" s="31">
        <v>0</v>
      </c>
      <c r="H45" s="16">
        <f t="shared" si="1"/>
        <v>203786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448467</v>
      </c>
      <c r="E46" s="22">
        <v>318</v>
      </c>
      <c r="F46" s="22">
        <v>0</v>
      </c>
      <c r="G46" s="22">
        <v>0</v>
      </c>
      <c r="H46" s="16">
        <f t="shared" si="1"/>
        <v>448785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180752</v>
      </c>
      <c r="E47" s="31">
        <v>113</v>
      </c>
      <c r="F47" s="31">
        <v>0</v>
      </c>
      <c r="G47" s="31">
        <v>0</v>
      </c>
      <c r="H47" s="16">
        <f t="shared" si="1"/>
        <v>180865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194818</v>
      </c>
      <c r="E48" s="22">
        <v>68504</v>
      </c>
      <c r="F48" s="22">
        <v>0</v>
      </c>
      <c r="G48" s="22">
        <v>0</v>
      </c>
      <c r="H48" s="16">
        <f t="shared" si="1"/>
        <v>263322</v>
      </c>
      <c r="I48" s="24" t="s">
        <v>118</v>
      </c>
      <c r="J48" s="20">
        <v>4789</v>
      </c>
      <c r="K48" s="25"/>
    </row>
    <row r="49" spans="1:12" ht="20.100000000000001" customHeight="1" x14ac:dyDescent="0.2">
      <c r="A49" s="28"/>
      <c r="B49" s="29">
        <v>4791</v>
      </c>
      <c r="C49" s="30" t="s">
        <v>77</v>
      </c>
      <c r="D49" s="31">
        <v>1224</v>
      </c>
      <c r="E49" s="31">
        <v>0</v>
      </c>
      <c r="F49" s="31">
        <v>0</v>
      </c>
      <c r="G49" s="31">
        <v>0</v>
      </c>
      <c r="H49" s="16">
        <f t="shared" si="1"/>
        <v>1224</v>
      </c>
      <c r="I49" s="32" t="s">
        <v>119</v>
      </c>
      <c r="J49" s="29">
        <v>4791</v>
      </c>
      <c r="K49" s="33"/>
    </row>
    <row r="50" spans="1:12" ht="20.100000000000001" customHeight="1" x14ac:dyDescent="0.2">
      <c r="A50" s="19"/>
      <c r="B50" s="20">
        <v>4799</v>
      </c>
      <c r="C50" s="21" t="s">
        <v>78</v>
      </c>
      <c r="D50" s="22">
        <v>60917</v>
      </c>
      <c r="E50" s="22">
        <v>40569</v>
      </c>
      <c r="F50" s="22">
        <v>0</v>
      </c>
      <c r="G50" s="22">
        <v>0</v>
      </c>
      <c r="H50" s="16">
        <f t="shared" si="1"/>
        <v>101486</v>
      </c>
      <c r="I50" s="24" t="s">
        <v>120</v>
      </c>
      <c r="J50" s="20">
        <v>4799</v>
      </c>
      <c r="K50" s="25"/>
    </row>
    <row r="51" spans="1:12" ht="20.100000000000001" customHeight="1" x14ac:dyDescent="0.2">
      <c r="A51" s="128" t="s">
        <v>1</v>
      </c>
      <c r="B51" s="128"/>
      <c r="C51" s="126"/>
      <c r="D51" s="40">
        <f>D25+D10+D5</f>
        <v>151716062</v>
      </c>
      <c r="E51" s="40">
        <f t="shared" ref="E51:F51" si="4">E25+E10+E5</f>
        <v>109448571</v>
      </c>
      <c r="F51" s="40">
        <f t="shared" si="4"/>
        <v>53458266</v>
      </c>
      <c r="G51" s="40">
        <f>G25+G10+G5</f>
        <v>54461391</v>
      </c>
      <c r="H51" s="35">
        <f>SUM(D51:G51)</f>
        <v>369084290</v>
      </c>
      <c r="I51" s="127" t="s">
        <v>2</v>
      </c>
      <c r="J51" s="129"/>
      <c r="K51" s="129"/>
    </row>
    <row r="52" spans="1:12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65"/>
    </row>
    <row r="53" spans="1:12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2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2" ht="15" customHeight="1" x14ac:dyDescent="0.2">
      <c r="B55" s="3"/>
      <c r="C55" s="2"/>
      <c r="D55" s="4"/>
      <c r="E55" s="4"/>
      <c r="F55" s="4"/>
      <c r="G55" s="4"/>
      <c r="H55" s="4"/>
      <c r="I55" s="2"/>
    </row>
  </sheetData>
  <mergeCells count="14">
    <mergeCell ref="A1:E1"/>
    <mergeCell ref="F1:K1"/>
    <mergeCell ref="A2:D2"/>
    <mergeCell ref="I2:K2"/>
    <mergeCell ref="I3:I4"/>
    <mergeCell ref="J3:K4"/>
    <mergeCell ref="A51:C51"/>
    <mergeCell ref="I51:K51"/>
    <mergeCell ref="F53:G53"/>
    <mergeCell ref="E2:F2"/>
    <mergeCell ref="G2:H2"/>
    <mergeCell ref="A3:B4"/>
    <mergeCell ref="C3:C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5"/>
  <sheetViews>
    <sheetView rightToLeft="1" topLeftCell="A25" zoomScale="82" zoomScaleNormal="82" workbookViewId="0">
      <selection activeCell="A52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1" ht="12.75" x14ac:dyDescent="0.2">
      <c r="A1" s="138" t="s">
        <v>26</v>
      </c>
      <c r="B1" s="138"/>
      <c r="C1" s="138"/>
      <c r="D1" s="138"/>
      <c r="E1" s="138"/>
      <c r="F1" s="138"/>
      <c r="G1" s="140" t="s">
        <v>27</v>
      </c>
      <c r="H1" s="140"/>
      <c r="I1" s="140"/>
      <c r="J1" s="140"/>
      <c r="K1" s="140"/>
    </row>
    <row r="2" spans="1:11" s="1" customFormat="1" ht="30" customHeight="1" x14ac:dyDescent="0.2">
      <c r="A2" s="139" t="s">
        <v>184</v>
      </c>
      <c r="B2" s="139"/>
      <c r="C2" s="139"/>
      <c r="D2" s="139"/>
      <c r="E2" s="143" t="s">
        <v>30</v>
      </c>
      <c r="F2" s="143"/>
      <c r="G2" s="144" t="s">
        <v>31</v>
      </c>
      <c r="H2" s="144"/>
      <c r="I2" s="141" t="s">
        <v>185</v>
      </c>
      <c r="J2" s="141"/>
      <c r="K2" s="141"/>
    </row>
    <row r="3" spans="1:11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11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11" ht="30" customHeight="1" x14ac:dyDescent="0.2">
      <c r="A5" s="12">
        <v>45</v>
      </c>
      <c r="B5" s="13"/>
      <c r="C5" s="14" t="s">
        <v>38</v>
      </c>
      <c r="D5" s="15">
        <f>SUM(D6:D9)</f>
        <v>68432966</v>
      </c>
      <c r="E5" s="15">
        <f t="shared" ref="E5:G5" si="0">SUM(E6:E9)</f>
        <v>28622015</v>
      </c>
      <c r="F5" s="15">
        <f t="shared" si="0"/>
        <v>14073606</v>
      </c>
      <c r="G5" s="15">
        <f t="shared" si="0"/>
        <v>37018654</v>
      </c>
      <c r="H5" s="23">
        <f>SUM(D5:G5)</f>
        <v>148147241</v>
      </c>
      <c r="I5" s="17" t="s">
        <v>79</v>
      </c>
      <c r="J5" s="13"/>
      <c r="K5" s="18">
        <v>45</v>
      </c>
    </row>
    <row r="6" spans="1:11" ht="20.100000000000001" customHeight="1" x14ac:dyDescent="0.2">
      <c r="A6" s="19"/>
      <c r="B6" s="20">
        <v>4510</v>
      </c>
      <c r="C6" s="21" t="s">
        <v>39</v>
      </c>
      <c r="D6" s="22">
        <v>2973403</v>
      </c>
      <c r="E6" s="22">
        <v>4112353</v>
      </c>
      <c r="F6" s="22">
        <v>6463944</v>
      </c>
      <c r="G6" s="22">
        <v>8519862</v>
      </c>
      <c r="H6" s="16">
        <f>SUM(D6:G6)</f>
        <v>22069562</v>
      </c>
      <c r="I6" s="24" t="s">
        <v>131</v>
      </c>
      <c r="J6" s="20">
        <v>4510</v>
      </c>
      <c r="K6" s="25"/>
    </row>
    <row r="7" spans="1:11" ht="20.100000000000001" customHeight="1" x14ac:dyDescent="0.2">
      <c r="A7" s="28"/>
      <c r="B7" s="29">
        <v>4520</v>
      </c>
      <c r="C7" s="30" t="s">
        <v>40</v>
      </c>
      <c r="D7" s="31">
        <v>45662585</v>
      </c>
      <c r="E7" s="31">
        <v>21413295</v>
      </c>
      <c r="F7" s="31">
        <v>3068872</v>
      </c>
      <c r="G7" s="31">
        <v>25949864</v>
      </c>
      <c r="H7" s="16">
        <f t="shared" ref="H7:H9" si="1">SUM(D7:G7)</f>
        <v>96094616</v>
      </c>
      <c r="I7" s="32" t="s">
        <v>80</v>
      </c>
      <c r="J7" s="29">
        <v>4520</v>
      </c>
      <c r="K7" s="33"/>
    </row>
    <row r="8" spans="1:11" ht="20.100000000000001" customHeight="1" x14ac:dyDescent="0.2">
      <c r="A8" s="19"/>
      <c r="B8" s="20">
        <v>4530</v>
      </c>
      <c r="C8" s="21" t="s">
        <v>41</v>
      </c>
      <c r="D8" s="22">
        <v>19687178</v>
      </c>
      <c r="E8" s="22">
        <v>2998125</v>
      </c>
      <c r="F8" s="22">
        <v>4540790</v>
      </c>
      <c r="G8" s="22">
        <v>2548928</v>
      </c>
      <c r="H8" s="16">
        <f t="shared" si="1"/>
        <v>29775021</v>
      </c>
      <c r="I8" s="24" t="s">
        <v>81</v>
      </c>
      <c r="J8" s="20">
        <v>4530</v>
      </c>
      <c r="K8" s="25"/>
    </row>
    <row r="9" spans="1:11" ht="20.100000000000001" customHeight="1" x14ac:dyDescent="0.2">
      <c r="A9" s="28"/>
      <c r="B9" s="29">
        <v>4540</v>
      </c>
      <c r="C9" s="30" t="s">
        <v>42</v>
      </c>
      <c r="D9" s="31">
        <v>109800</v>
      </c>
      <c r="E9" s="31">
        <v>98242</v>
      </c>
      <c r="F9" s="31">
        <v>0</v>
      </c>
      <c r="G9" s="31">
        <v>0</v>
      </c>
      <c r="H9" s="16">
        <f t="shared" si="1"/>
        <v>208042</v>
      </c>
      <c r="I9" s="32" t="s">
        <v>82</v>
      </c>
      <c r="J9" s="29">
        <v>4540</v>
      </c>
      <c r="K9" s="33"/>
    </row>
    <row r="10" spans="1:11" ht="30" customHeight="1" x14ac:dyDescent="0.2">
      <c r="A10" s="12">
        <v>46</v>
      </c>
      <c r="B10" s="13"/>
      <c r="C10" s="14" t="s">
        <v>6</v>
      </c>
      <c r="D10" s="15">
        <f>SUM(D11:D24)</f>
        <v>41008352</v>
      </c>
      <c r="E10" s="15">
        <f>SUM(E11:E24)</f>
        <v>79344119</v>
      </c>
      <c r="F10" s="15">
        <f t="shared" ref="F10" si="2">SUM(F11:F24)</f>
        <v>49866712</v>
      </c>
      <c r="G10" s="15">
        <f>SUM(G11:G24)</f>
        <v>60292343</v>
      </c>
      <c r="H10" s="23">
        <f>SUM(D10:G10)</f>
        <v>230511526</v>
      </c>
      <c r="I10" s="17" t="s">
        <v>132</v>
      </c>
      <c r="J10" s="27"/>
      <c r="K10" s="18">
        <v>46</v>
      </c>
    </row>
    <row r="11" spans="1:11" ht="20.100000000000001" customHeight="1" x14ac:dyDescent="0.2">
      <c r="A11" s="19"/>
      <c r="B11" s="20">
        <v>4610</v>
      </c>
      <c r="C11" s="21" t="s">
        <v>43</v>
      </c>
      <c r="D11" s="22">
        <v>316363</v>
      </c>
      <c r="E11" s="22">
        <v>196110</v>
      </c>
      <c r="F11" s="22">
        <v>0</v>
      </c>
      <c r="G11" s="22">
        <v>0</v>
      </c>
      <c r="H11" s="16">
        <f t="shared" ref="H11:H24" si="3">SUM(D11:G11)</f>
        <v>512473</v>
      </c>
      <c r="I11" s="24" t="s">
        <v>83</v>
      </c>
      <c r="J11" s="20">
        <v>4610</v>
      </c>
      <c r="K11" s="25"/>
    </row>
    <row r="12" spans="1:11" ht="20.100000000000001" customHeight="1" x14ac:dyDescent="0.2">
      <c r="A12" s="28"/>
      <c r="B12" s="29">
        <v>4620</v>
      </c>
      <c r="C12" s="30" t="s">
        <v>44</v>
      </c>
      <c r="D12" s="31">
        <v>1500477</v>
      </c>
      <c r="E12" s="31">
        <v>3559924</v>
      </c>
      <c r="F12" s="31">
        <v>1098043</v>
      </c>
      <c r="G12" s="31">
        <v>84356</v>
      </c>
      <c r="H12" s="16">
        <f t="shared" si="3"/>
        <v>6242800</v>
      </c>
      <c r="I12" s="32" t="s">
        <v>84</v>
      </c>
      <c r="J12" s="29">
        <v>4620</v>
      </c>
      <c r="K12" s="33"/>
    </row>
    <row r="13" spans="1:11" ht="20.100000000000001" customHeight="1" x14ac:dyDescent="0.2">
      <c r="A13" s="19"/>
      <c r="B13" s="20">
        <v>4630</v>
      </c>
      <c r="C13" s="21" t="s">
        <v>45</v>
      </c>
      <c r="D13" s="22">
        <v>7978596</v>
      </c>
      <c r="E13" s="22">
        <v>21901504</v>
      </c>
      <c r="F13" s="22">
        <v>28134270</v>
      </c>
      <c r="G13" s="22">
        <v>7524866</v>
      </c>
      <c r="H13" s="16">
        <f>SUM(D13:G13)</f>
        <v>65539236</v>
      </c>
      <c r="I13" s="24" t="s">
        <v>85</v>
      </c>
      <c r="J13" s="20">
        <v>4630</v>
      </c>
      <c r="K13" s="25"/>
    </row>
    <row r="14" spans="1:11" ht="20.100000000000001" customHeight="1" x14ac:dyDescent="0.2">
      <c r="A14" s="28"/>
      <c r="B14" s="29">
        <v>4641</v>
      </c>
      <c r="C14" s="30" t="s">
        <v>46</v>
      </c>
      <c r="D14" s="31">
        <v>7499371</v>
      </c>
      <c r="E14" s="31">
        <v>2167860</v>
      </c>
      <c r="F14" s="31">
        <v>324743</v>
      </c>
      <c r="G14" s="31">
        <v>305400</v>
      </c>
      <c r="H14" s="16">
        <f t="shared" si="3"/>
        <v>10297374</v>
      </c>
      <c r="I14" s="32" t="s">
        <v>86</v>
      </c>
      <c r="J14" s="29">
        <v>4641</v>
      </c>
      <c r="K14" s="33"/>
    </row>
    <row r="15" spans="1:11" ht="20.100000000000001" customHeight="1" x14ac:dyDescent="0.2">
      <c r="A15" s="19"/>
      <c r="B15" s="20">
        <v>4649</v>
      </c>
      <c r="C15" s="21" t="s">
        <v>47</v>
      </c>
      <c r="D15" s="22">
        <v>7631685</v>
      </c>
      <c r="E15" s="22">
        <v>15864082</v>
      </c>
      <c r="F15" s="22">
        <v>7540630</v>
      </c>
      <c r="G15" s="22">
        <v>24726636</v>
      </c>
      <c r="H15" s="16">
        <f t="shared" si="3"/>
        <v>55763033</v>
      </c>
      <c r="I15" s="24" t="s">
        <v>87</v>
      </c>
      <c r="J15" s="20">
        <v>4649</v>
      </c>
      <c r="K15" s="25"/>
    </row>
    <row r="16" spans="1:11" ht="20.100000000000001" customHeight="1" x14ac:dyDescent="0.2">
      <c r="A16" s="28"/>
      <c r="B16" s="29">
        <v>4651</v>
      </c>
      <c r="C16" s="30" t="s">
        <v>48</v>
      </c>
      <c r="D16" s="31">
        <v>226473</v>
      </c>
      <c r="E16" s="31">
        <v>7222363</v>
      </c>
      <c r="F16" s="31">
        <v>2281996</v>
      </c>
      <c r="G16" s="31">
        <v>1194181</v>
      </c>
      <c r="H16" s="16">
        <f t="shared" si="3"/>
        <v>10925013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398091</v>
      </c>
      <c r="E17" s="22">
        <v>585889</v>
      </c>
      <c r="F17" s="22">
        <v>2180191</v>
      </c>
      <c r="G17" s="22">
        <v>6096100</v>
      </c>
      <c r="H17" s="16">
        <f>SUM(D17:G17)</f>
        <v>9260271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565756</v>
      </c>
      <c r="E18" s="31">
        <v>815722</v>
      </c>
      <c r="F18" s="31">
        <v>176400</v>
      </c>
      <c r="G18" s="31">
        <v>440298</v>
      </c>
      <c r="H18" s="16">
        <f t="shared" si="3"/>
        <v>1998176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1922469</v>
      </c>
      <c r="E19" s="22">
        <v>6705461</v>
      </c>
      <c r="F19" s="22">
        <v>2047900</v>
      </c>
      <c r="G19" s="22">
        <v>0</v>
      </c>
      <c r="H19" s="16">
        <f t="shared" si="3"/>
        <v>10675830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80426</v>
      </c>
      <c r="E20" s="31">
        <v>592440</v>
      </c>
      <c r="F20" s="31">
        <v>158076</v>
      </c>
      <c r="G20" s="31">
        <v>30800</v>
      </c>
      <c r="H20" s="16">
        <f t="shared" si="3"/>
        <v>861742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752255</v>
      </c>
      <c r="E21" s="22">
        <v>444710</v>
      </c>
      <c r="F21" s="22">
        <v>16560</v>
      </c>
      <c r="G21" s="22">
        <v>0</v>
      </c>
      <c r="H21" s="16">
        <f t="shared" si="3"/>
        <v>1213525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10862980</v>
      </c>
      <c r="E22" s="31">
        <v>16196519</v>
      </c>
      <c r="F22" s="31">
        <v>5416287</v>
      </c>
      <c r="G22" s="31">
        <v>19889706</v>
      </c>
      <c r="H22" s="16">
        <f t="shared" si="3"/>
        <v>52365492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1128506</v>
      </c>
      <c r="E23" s="22">
        <v>1393565</v>
      </c>
      <c r="F23" s="22">
        <v>459216</v>
      </c>
      <c r="G23" s="22">
        <v>0</v>
      </c>
      <c r="H23" s="16">
        <f t="shared" si="3"/>
        <v>2981287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144904</v>
      </c>
      <c r="E24" s="31">
        <v>1697970</v>
      </c>
      <c r="F24" s="31">
        <v>32400</v>
      </c>
      <c r="G24" s="31">
        <v>0</v>
      </c>
      <c r="H24" s="16">
        <f t="shared" si="3"/>
        <v>1875274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154232987</v>
      </c>
      <c r="E25" s="15">
        <f t="shared" ref="E25" si="4">SUM(E26:E50)</f>
        <v>49930818</v>
      </c>
      <c r="F25" s="15">
        <f>SUM(F26:F50)</f>
        <v>25476393</v>
      </c>
      <c r="G25" s="15">
        <f>SUM(G26:G50)</f>
        <v>10240232</v>
      </c>
      <c r="H25" s="23">
        <f>SUM(D25:G25)</f>
        <v>239880430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20832452</v>
      </c>
      <c r="E26" s="22">
        <v>6475158</v>
      </c>
      <c r="F26" s="22">
        <v>12517986</v>
      </c>
      <c r="G26" s="22">
        <v>5024326</v>
      </c>
      <c r="H26" s="16">
        <f t="shared" ref="H26:H50" si="5">SUM(D26:G26)</f>
        <v>44849922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4225617</v>
      </c>
      <c r="E27" s="31">
        <v>5274</v>
      </c>
      <c r="F27" s="31">
        <v>0</v>
      </c>
      <c r="G27" s="31">
        <v>0</v>
      </c>
      <c r="H27" s="16">
        <f t="shared" si="5"/>
        <v>4230891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14991402</v>
      </c>
      <c r="E28" s="22">
        <v>5795336</v>
      </c>
      <c r="F28" s="22">
        <v>1209940</v>
      </c>
      <c r="G28" s="22">
        <v>36756</v>
      </c>
      <c r="H28" s="16">
        <f t="shared" si="5"/>
        <v>22033434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44719</v>
      </c>
      <c r="E29" s="31">
        <v>117623</v>
      </c>
      <c r="F29" s="31">
        <v>0</v>
      </c>
      <c r="G29" s="31">
        <v>0</v>
      </c>
      <c r="H29" s="16">
        <f t="shared" si="5"/>
        <v>162342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245387</v>
      </c>
      <c r="E30" s="22">
        <v>3057</v>
      </c>
      <c r="F30" s="22">
        <v>15987</v>
      </c>
      <c r="G30" s="22">
        <v>0</v>
      </c>
      <c r="H30" s="16">
        <f t="shared" si="5"/>
        <v>264431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18390599</v>
      </c>
      <c r="E31" s="31">
        <v>2376144</v>
      </c>
      <c r="F31" s="31">
        <v>115027</v>
      </c>
      <c r="G31" s="31">
        <v>0</v>
      </c>
      <c r="H31" s="16">
        <f t="shared" si="5"/>
        <v>20881770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7298695</v>
      </c>
      <c r="E32" s="22">
        <v>1338454</v>
      </c>
      <c r="F32" s="22">
        <v>449387</v>
      </c>
      <c r="G32" s="22">
        <v>2380858</v>
      </c>
      <c r="H32" s="16">
        <f t="shared" si="5"/>
        <v>11467394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333989</v>
      </c>
      <c r="E33" s="31">
        <v>39927</v>
      </c>
      <c r="F33" s="31">
        <v>15511</v>
      </c>
      <c r="G33" s="31">
        <v>0</v>
      </c>
      <c r="H33" s="16">
        <f t="shared" si="5"/>
        <v>389427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2891536</v>
      </c>
      <c r="E34" s="22">
        <v>518060</v>
      </c>
      <c r="F34" s="22">
        <v>24900</v>
      </c>
      <c r="G34" s="22">
        <v>0</v>
      </c>
      <c r="H34" s="16">
        <f t="shared" si="5"/>
        <v>3434496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11168818</v>
      </c>
      <c r="E35" s="31">
        <v>5413058</v>
      </c>
      <c r="F35" s="31">
        <v>1469219</v>
      </c>
      <c r="G35" s="31">
        <v>66555</v>
      </c>
      <c r="H35" s="16">
        <f t="shared" si="5"/>
        <v>18117650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1892166</v>
      </c>
      <c r="E36" s="22">
        <v>2352707</v>
      </c>
      <c r="F36" s="22">
        <v>16660</v>
      </c>
      <c r="G36" s="22">
        <v>54500</v>
      </c>
      <c r="H36" s="16">
        <f t="shared" si="5"/>
        <v>4316033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8366637</v>
      </c>
      <c r="E37" s="31">
        <v>5178201</v>
      </c>
      <c r="F37" s="31">
        <v>3661489</v>
      </c>
      <c r="G37" s="31">
        <v>915236</v>
      </c>
      <c r="H37" s="16">
        <f t="shared" si="5"/>
        <v>18121563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1757183</v>
      </c>
      <c r="E38" s="22">
        <v>792938</v>
      </c>
      <c r="F38" s="22">
        <v>60852</v>
      </c>
      <c r="G38" s="22">
        <v>0</v>
      </c>
      <c r="H38" s="16">
        <f t="shared" si="5"/>
        <v>2610973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301687</v>
      </c>
      <c r="E39" s="31">
        <v>4196</v>
      </c>
      <c r="F39" s="31">
        <v>0</v>
      </c>
      <c r="G39" s="31">
        <v>0</v>
      </c>
      <c r="H39" s="16">
        <f t="shared" si="5"/>
        <v>305883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698597</v>
      </c>
      <c r="E40" s="22">
        <v>100068</v>
      </c>
      <c r="F40" s="22">
        <v>2213</v>
      </c>
      <c r="G40" s="22">
        <v>0</v>
      </c>
      <c r="H40" s="16">
        <f t="shared" si="5"/>
        <v>800878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730539</v>
      </c>
      <c r="E41" s="31">
        <v>58265</v>
      </c>
      <c r="F41" s="31">
        <v>0</v>
      </c>
      <c r="G41" s="31">
        <v>0</v>
      </c>
      <c r="H41" s="16">
        <f t="shared" si="5"/>
        <v>788804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17078239</v>
      </c>
      <c r="E42" s="22">
        <v>6115655</v>
      </c>
      <c r="F42" s="22">
        <v>2415801</v>
      </c>
      <c r="G42" s="22">
        <v>1152703</v>
      </c>
      <c r="H42" s="16">
        <f t="shared" si="5"/>
        <v>26762398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24288907</v>
      </c>
      <c r="E43" s="31">
        <v>8672040</v>
      </c>
      <c r="F43" s="31">
        <v>2455976</v>
      </c>
      <c r="G43" s="31">
        <v>609298</v>
      </c>
      <c r="H43" s="16">
        <f t="shared" si="5"/>
        <v>36026221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16835810</v>
      </c>
      <c r="E44" s="22">
        <v>4411023</v>
      </c>
      <c r="F44" s="22">
        <v>1045445</v>
      </c>
      <c r="G44" s="22">
        <v>0</v>
      </c>
      <c r="H44" s="16">
        <f t="shared" si="5"/>
        <v>22292278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290026</v>
      </c>
      <c r="E45" s="31">
        <v>16810</v>
      </c>
      <c r="F45" s="31">
        <v>0</v>
      </c>
      <c r="G45" s="31">
        <v>0</v>
      </c>
      <c r="H45" s="16">
        <f t="shared" si="5"/>
        <v>306836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862167</v>
      </c>
      <c r="E46" s="22">
        <v>779</v>
      </c>
      <c r="F46" s="22">
        <v>0</v>
      </c>
      <c r="G46" s="22">
        <v>0</v>
      </c>
      <c r="H46" s="16">
        <f t="shared" si="5"/>
        <v>862946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308478</v>
      </c>
      <c r="E47" s="31">
        <v>168</v>
      </c>
      <c r="F47" s="31">
        <v>0</v>
      </c>
      <c r="G47" s="31">
        <v>0</v>
      </c>
      <c r="H47" s="16">
        <f t="shared" si="5"/>
        <v>308646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294648</v>
      </c>
      <c r="E48" s="22">
        <v>79151</v>
      </c>
      <c r="F48" s="22">
        <v>0</v>
      </c>
      <c r="G48" s="22">
        <v>0</v>
      </c>
      <c r="H48" s="16">
        <f t="shared" si="5"/>
        <v>373799</v>
      </c>
      <c r="I48" s="24" t="s">
        <v>118</v>
      </c>
      <c r="J48" s="20">
        <v>4789</v>
      </c>
      <c r="K48" s="25"/>
    </row>
    <row r="49" spans="1:17" ht="20.100000000000001" customHeight="1" x14ac:dyDescent="0.2">
      <c r="A49" s="28"/>
      <c r="B49" s="29">
        <v>4791</v>
      </c>
      <c r="C49" s="30" t="s">
        <v>77</v>
      </c>
      <c r="D49" s="31">
        <v>1749</v>
      </c>
      <c r="E49" s="31">
        <v>0</v>
      </c>
      <c r="F49" s="31">
        <v>0</v>
      </c>
      <c r="G49" s="31">
        <v>0</v>
      </c>
      <c r="H49" s="16">
        <f t="shared" si="5"/>
        <v>1749</v>
      </c>
      <c r="I49" s="32" t="s">
        <v>119</v>
      </c>
      <c r="J49" s="29">
        <v>4791</v>
      </c>
      <c r="K49" s="33"/>
    </row>
    <row r="50" spans="1:17" ht="20.100000000000001" customHeight="1" x14ac:dyDescent="0.2">
      <c r="A50" s="19"/>
      <c r="B50" s="20">
        <v>4799</v>
      </c>
      <c r="C50" s="21" t="s">
        <v>78</v>
      </c>
      <c r="D50" s="22">
        <v>102940</v>
      </c>
      <c r="E50" s="22">
        <v>66726</v>
      </c>
      <c r="F50" s="22">
        <v>0</v>
      </c>
      <c r="G50" s="22">
        <v>0</v>
      </c>
      <c r="H50" s="16">
        <f t="shared" si="5"/>
        <v>169666</v>
      </c>
      <c r="I50" s="24" t="s">
        <v>120</v>
      </c>
      <c r="J50" s="20">
        <v>4799</v>
      </c>
      <c r="K50" s="25"/>
    </row>
    <row r="51" spans="1:17" ht="20.100000000000001" customHeight="1" x14ac:dyDescent="0.2">
      <c r="A51" s="128" t="s">
        <v>1</v>
      </c>
      <c r="B51" s="128"/>
      <c r="C51" s="126"/>
      <c r="D51" s="40">
        <f>D5+D10+D25</f>
        <v>263674305</v>
      </c>
      <c r="E51" s="40">
        <f t="shared" ref="E51:G51" si="6">E5+E10+E25</f>
        <v>157896952</v>
      </c>
      <c r="F51" s="40">
        <f t="shared" si="6"/>
        <v>89416711</v>
      </c>
      <c r="G51" s="40">
        <f t="shared" si="6"/>
        <v>107551229</v>
      </c>
      <c r="H51" s="35">
        <f>SUM(D51:G51)</f>
        <v>618539197</v>
      </c>
      <c r="I51" s="127" t="s">
        <v>2</v>
      </c>
      <c r="J51" s="129"/>
      <c r="K51" s="129"/>
    </row>
    <row r="52" spans="1:17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91"/>
      <c r="M52" s="92"/>
      <c r="N52" s="92"/>
      <c r="O52" s="92"/>
      <c r="P52" s="92"/>
      <c r="Q52" s="93"/>
    </row>
    <row r="53" spans="1:17" ht="15" customHeight="1" x14ac:dyDescent="0.2">
      <c r="B53" s="95"/>
      <c r="C53" s="96"/>
      <c r="D53" s="97"/>
      <c r="E53" s="97"/>
      <c r="F53" s="151"/>
      <c r="G53" s="151"/>
      <c r="H53" s="97"/>
      <c r="I53" s="96"/>
      <c r="J53" s="98"/>
      <c r="K53" s="98"/>
      <c r="L53" s="94"/>
    </row>
    <row r="54" spans="1:17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7" ht="15" customHeight="1" x14ac:dyDescent="0.2">
      <c r="B55" s="3"/>
      <c r="C55" s="2"/>
      <c r="D55" s="4"/>
      <c r="E55" s="4"/>
      <c r="F55" s="4"/>
      <c r="G55" s="4"/>
      <c r="H55" s="4"/>
      <c r="I55" s="2"/>
    </row>
  </sheetData>
  <mergeCells count="14">
    <mergeCell ref="G1:K1"/>
    <mergeCell ref="A1:F1"/>
    <mergeCell ref="A2:D2"/>
    <mergeCell ref="I2:K2"/>
    <mergeCell ref="I3:I4"/>
    <mergeCell ref="J3:K4"/>
    <mergeCell ref="A51:C51"/>
    <mergeCell ref="I51:K51"/>
    <mergeCell ref="F53:G53"/>
    <mergeCell ref="E2:F2"/>
    <mergeCell ref="G2:H2"/>
    <mergeCell ref="A3:B4"/>
    <mergeCell ref="C3:C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5"/>
  <sheetViews>
    <sheetView rightToLeft="1" topLeftCell="A16" zoomScale="80" zoomScaleNormal="80" workbookViewId="0">
      <selection activeCell="F1" sqref="A1:I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6" width="14.7109375" style="7" customWidth="1"/>
    <col min="7" max="7" width="71.42578125" bestFit="1" customWidth="1"/>
    <col min="8" max="8" width="6.140625" style="6" customWidth="1"/>
    <col min="9" max="9" width="5.42578125" style="6" customWidth="1"/>
    <col min="10" max="10" width="4.140625" customWidth="1"/>
  </cols>
  <sheetData>
    <row r="1" spans="1:13" ht="12.75" x14ac:dyDescent="0.2">
      <c r="A1" s="138" t="s">
        <v>141</v>
      </c>
      <c r="B1" s="138"/>
      <c r="C1" s="138"/>
      <c r="D1" s="138"/>
      <c r="E1" s="138"/>
      <c r="F1" s="140" t="s">
        <v>142</v>
      </c>
      <c r="G1" s="140"/>
      <c r="H1" s="140"/>
      <c r="I1" s="140"/>
    </row>
    <row r="2" spans="1:13" s="1" customFormat="1" ht="30" customHeight="1" x14ac:dyDescent="0.2">
      <c r="A2" s="139" t="s">
        <v>186</v>
      </c>
      <c r="B2" s="139"/>
      <c r="C2" s="139"/>
      <c r="D2" s="139" t="s">
        <v>29</v>
      </c>
      <c r="E2" s="139"/>
      <c r="F2" s="139"/>
      <c r="G2" s="141" t="s">
        <v>187</v>
      </c>
      <c r="H2" s="141"/>
      <c r="I2" s="141"/>
    </row>
    <row r="3" spans="1:13" ht="20.100000000000001" customHeight="1" x14ac:dyDescent="0.2">
      <c r="A3" s="130" t="s">
        <v>121</v>
      </c>
      <c r="B3" s="117"/>
      <c r="C3" s="119" t="s">
        <v>0</v>
      </c>
      <c r="D3" s="37" t="s">
        <v>32</v>
      </c>
      <c r="E3" s="37" t="s">
        <v>33</v>
      </c>
      <c r="F3" s="37" t="s">
        <v>34</v>
      </c>
      <c r="G3" s="120" t="s">
        <v>3</v>
      </c>
      <c r="H3" s="127" t="s">
        <v>122</v>
      </c>
      <c r="I3" s="129"/>
      <c r="L3" s="8" t="s">
        <v>213</v>
      </c>
      <c r="M3" s="9"/>
    </row>
    <row r="4" spans="1:13" ht="36" customHeight="1" x14ac:dyDescent="0.2">
      <c r="A4" s="130"/>
      <c r="B4" s="117"/>
      <c r="C4" s="119"/>
      <c r="D4" s="38" t="s">
        <v>35</v>
      </c>
      <c r="E4" s="38" t="s">
        <v>36</v>
      </c>
      <c r="F4" s="39" t="s">
        <v>37</v>
      </c>
      <c r="G4" s="120"/>
      <c r="H4" s="127"/>
      <c r="I4" s="129"/>
      <c r="L4" s="8" t="s">
        <v>212</v>
      </c>
      <c r="M4" s="8" t="s">
        <v>211</v>
      </c>
    </row>
    <row r="5" spans="1:13" ht="30" customHeight="1" x14ac:dyDescent="0.2">
      <c r="A5" s="12">
        <v>45</v>
      </c>
      <c r="B5" s="13"/>
      <c r="C5" s="14" t="s">
        <v>38</v>
      </c>
      <c r="D5" s="15">
        <f>SUM(D6:D9)</f>
        <v>4718007</v>
      </c>
      <c r="E5" s="15">
        <f>SUM(E6:E9)</f>
        <v>663804</v>
      </c>
      <c r="F5" s="23">
        <f>D5-E5</f>
        <v>4054203</v>
      </c>
      <c r="G5" s="17" t="s">
        <v>79</v>
      </c>
      <c r="H5" s="13"/>
      <c r="I5" s="18">
        <v>45</v>
      </c>
    </row>
    <row r="6" spans="1:13" ht="20.100000000000001" customHeight="1" x14ac:dyDescent="0.2">
      <c r="A6" s="19"/>
      <c r="B6" s="20">
        <v>4510</v>
      </c>
      <c r="C6" s="21" t="s">
        <v>39</v>
      </c>
      <c r="D6" s="22">
        <v>3837492</v>
      </c>
      <c r="E6" s="22">
        <v>528789</v>
      </c>
      <c r="F6" s="16">
        <f t="shared" ref="F6:F50" si="0">D6-E6</f>
        <v>3308703</v>
      </c>
      <c r="G6" s="24" t="s">
        <v>131</v>
      </c>
      <c r="H6" s="20">
        <v>4510</v>
      </c>
      <c r="I6" s="25"/>
    </row>
    <row r="7" spans="1:13" ht="20.100000000000001" customHeight="1" x14ac:dyDescent="0.2">
      <c r="A7" s="28"/>
      <c r="B7" s="29">
        <v>4520</v>
      </c>
      <c r="C7" s="30" t="s">
        <v>40</v>
      </c>
      <c r="D7" s="31">
        <v>329276</v>
      </c>
      <c r="E7" s="31">
        <v>47488</v>
      </c>
      <c r="F7" s="16">
        <f t="shared" si="0"/>
        <v>281788</v>
      </c>
      <c r="G7" s="32" t="s">
        <v>80</v>
      </c>
      <c r="H7" s="29">
        <v>4520</v>
      </c>
      <c r="I7" s="33"/>
    </row>
    <row r="8" spans="1:13" ht="20.100000000000001" customHeight="1" x14ac:dyDescent="0.2">
      <c r="A8" s="19"/>
      <c r="B8" s="20">
        <v>4530</v>
      </c>
      <c r="C8" s="21" t="s">
        <v>41</v>
      </c>
      <c r="D8" s="22">
        <v>550053</v>
      </c>
      <c r="E8" s="22">
        <v>87366</v>
      </c>
      <c r="F8" s="16">
        <f t="shared" si="0"/>
        <v>462687</v>
      </c>
      <c r="G8" s="24" t="s">
        <v>81</v>
      </c>
      <c r="H8" s="20">
        <v>4530</v>
      </c>
      <c r="I8" s="25"/>
    </row>
    <row r="9" spans="1:13" ht="20.100000000000001" customHeight="1" x14ac:dyDescent="0.2">
      <c r="A9" s="28"/>
      <c r="B9" s="29">
        <v>4540</v>
      </c>
      <c r="C9" s="30" t="s">
        <v>42</v>
      </c>
      <c r="D9" s="31">
        <v>1186</v>
      </c>
      <c r="E9" s="31">
        <v>161</v>
      </c>
      <c r="F9" s="16">
        <f t="shared" si="0"/>
        <v>1025</v>
      </c>
      <c r="G9" s="32" t="s">
        <v>82</v>
      </c>
      <c r="H9" s="29">
        <v>4540</v>
      </c>
      <c r="I9" s="33"/>
    </row>
    <row r="10" spans="1:13" ht="30" customHeight="1" x14ac:dyDescent="0.2">
      <c r="A10" s="12">
        <v>46</v>
      </c>
      <c r="B10" s="13"/>
      <c r="C10" s="14" t="s">
        <v>6</v>
      </c>
      <c r="D10" s="15">
        <f>SUM(D11:D24)</f>
        <v>6549967</v>
      </c>
      <c r="E10" s="15">
        <f>SUM(E11:E24)</f>
        <v>1222734</v>
      </c>
      <c r="F10" s="23">
        <f t="shared" si="0"/>
        <v>5327233</v>
      </c>
      <c r="G10" s="17" t="s">
        <v>132</v>
      </c>
      <c r="H10" s="27"/>
      <c r="I10" s="18">
        <v>46</v>
      </c>
    </row>
    <row r="11" spans="1:13" ht="20.100000000000001" customHeight="1" x14ac:dyDescent="0.2">
      <c r="A11" s="19"/>
      <c r="B11" s="20">
        <v>4610</v>
      </c>
      <c r="C11" s="21" t="s">
        <v>43</v>
      </c>
      <c r="D11" s="22">
        <v>515</v>
      </c>
      <c r="E11" s="22">
        <v>112</v>
      </c>
      <c r="F11" s="16">
        <f t="shared" si="0"/>
        <v>403</v>
      </c>
      <c r="G11" s="24" t="s">
        <v>83</v>
      </c>
      <c r="H11" s="20">
        <v>4610</v>
      </c>
      <c r="I11" s="25"/>
    </row>
    <row r="12" spans="1:13" ht="20.100000000000001" customHeight="1" x14ac:dyDescent="0.2">
      <c r="A12" s="28"/>
      <c r="B12" s="29">
        <v>4620</v>
      </c>
      <c r="C12" s="30" t="s">
        <v>44</v>
      </c>
      <c r="D12" s="31">
        <v>137564</v>
      </c>
      <c r="E12" s="31">
        <v>44537</v>
      </c>
      <c r="F12" s="16">
        <f t="shared" si="0"/>
        <v>93027</v>
      </c>
      <c r="G12" s="32" t="s">
        <v>84</v>
      </c>
      <c r="H12" s="29">
        <v>4620</v>
      </c>
      <c r="I12" s="33"/>
    </row>
    <row r="13" spans="1:13" ht="20.100000000000001" customHeight="1" x14ac:dyDescent="0.2">
      <c r="A13" s="19"/>
      <c r="B13" s="20">
        <v>4630</v>
      </c>
      <c r="C13" s="21" t="s">
        <v>45</v>
      </c>
      <c r="D13" s="22">
        <v>2882310</v>
      </c>
      <c r="E13" s="22">
        <v>455805</v>
      </c>
      <c r="F13" s="16">
        <f t="shared" si="0"/>
        <v>2426505</v>
      </c>
      <c r="G13" s="24" t="s">
        <v>85</v>
      </c>
      <c r="H13" s="20">
        <v>4630</v>
      </c>
      <c r="I13" s="25"/>
    </row>
    <row r="14" spans="1:13" ht="20.100000000000001" customHeight="1" x14ac:dyDescent="0.2">
      <c r="A14" s="28"/>
      <c r="B14" s="29">
        <v>4641</v>
      </c>
      <c r="C14" s="30" t="s">
        <v>46</v>
      </c>
      <c r="D14" s="31">
        <v>321678</v>
      </c>
      <c r="E14" s="31">
        <v>62324</v>
      </c>
      <c r="F14" s="16">
        <f t="shared" si="0"/>
        <v>259354</v>
      </c>
      <c r="G14" s="32" t="s">
        <v>86</v>
      </c>
      <c r="H14" s="29">
        <v>4641</v>
      </c>
      <c r="I14" s="33"/>
    </row>
    <row r="15" spans="1:13" ht="20.100000000000001" customHeight="1" x14ac:dyDescent="0.2">
      <c r="A15" s="19"/>
      <c r="B15" s="20">
        <v>4649</v>
      </c>
      <c r="C15" s="21" t="s">
        <v>47</v>
      </c>
      <c r="D15" s="22">
        <v>2163093</v>
      </c>
      <c r="E15" s="22">
        <v>427505</v>
      </c>
      <c r="F15" s="16">
        <f t="shared" si="0"/>
        <v>1735588</v>
      </c>
      <c r="G15" s="24" t="s">
        <v>87</v>
      </c>
      <c r="H15" s="20">
        <v>4649</v>
      </c>
      <c r="I15" s="25"/>
    </row>
    <row r="16" spans="1:13" ht="20.100000000000001" customHeight="1" x14ac:dyDescent="0.2">
      <c r="A16" s="28"/>
      <c r="B16" s="29">
        <v>4651</v>
      </c>
      <c r="C16" s="30" t="s">
        <v>48</v>
      </c>
      <c r="D16" s="31">
        <v>71995</v>
      </c>
      <c r="E16" s="31">
        <v>11836</v>
      </c>
      <c r="F16" s="16">
        <f t="shared" si="0"/>
        <v>60159</v>
      </c>
      <c r="G16" s="32" t="s">
        <v>88</v>
      </c>
      <c r="H16" s="29">
        <v>4651</v>
      </c>
      <c r="I16" s="33"/>
    </row>
    <row r="17" spans="1:9" ht="20.100000000000001" customHeight="1" x14ac:dyDescent="0.2">
      <c r="A17" s="19"/>
      <c r="B17" s="20">
        <v>4652</v>
      </c>
      <c r="C17" s="21" t="s">
        <v>49</v>
      </c>
      <c r="D17" s="22">
        <v>175419</v>
      </c>
      <c r="E17" s="22">
        <v>32318</v>
      </c>
      <c r="F17" s="16">
        <f t="shared" si="0"/>
        <v>143101</v>
      </c>
      <c r="G17" s="24" t="s">
        <v>89</v>
      </c>
      <c r="H17" s="20">
        <v>4652</v>
      </c>
      <c r="I17" s="25"/>
    </row>
    <row r="18" spans="1:9" ht="20.100000000000001" customHeight="1" x14ac:dyDescent="0.2">
      <c r="A18" s="28"/>
      <c r="B18" s="29">
        <v>4653</v>
      </c>
      <c r="C18" s="30" t="s">
        <v>50</v>
      </c>
      <c r="D18" s="31">
        <v>2769</v>
      </c>
      <c r="E18" s="31">
        <v>527</v>
      </c>
      <c r="F18" s="16">
        <f t="shared" si="0"/>
        <v>2242</v>
      </c>
      <c r="G18" s="32" t="s">
        <v>90</v>
      </c>
      <c r="H18" s="29">
        <v>4653</v>
      </c>
      <c r="I18" s="33"/>
    </row>
    <row r="19" spans="1:9" ht="20.100000000000001" customHeight="1" x14ac:dyDescent="0.2">
      <c r="A19" s="19"/>
      <c r="B19" s="20">
        <v>4659</v>
      </c>
      <c r="C19" s="21" t="s">
        <v>51</v>
      </c>
      <c r="D19" s="22">
        <v>96049</v>
      </c>
      <c r="E19" s="22">
        <v>27641</v>
      </c>
      <c r="F19" s="16">
        <f t="shared" si="0"/>
        <v>68408</v>
      </c>
      <c r="G19" s="24" t="s">
        <v>91</v>
      </c>
      <c r="H19" s="20">
        <v>4659</v>
      </c>
      <c r="I19" s="25"/>
    </row>
    <row r="20" spans="1:9" ht="20.100000000000001" customHeight="1" x14ac:dyDescent="0.2">
      <c r="A20" s="28"/>
      <c r="B20" s="29">
        <v>4661</v>
      </c>
      <c r="C20" s="30" t="s">
        <v>52</v>
      </c>
      <c r="D20" s="31">
        <v>46105</v>
      </c>
      <c r="E20" s="31">
        <v>11289</v>
      </c>
      <c r="F20" s="16">
        <f t="shared" si="0"/>
        <v>34816</v>
      </c>
      <c r="G20" s="32" t="s">
        <v>92</v>
      </c>
      <c r="H20" s="29">
        <v>4661</v>
      </c>
      <c r="I20" s="33"/>
    </row>
    <row r="21" spans="1:9" ht="20.100000000000001" customHeight="1" x14ac:dyDescent="0.2">
      <c r="A21" s="19"/>
      <c r="B21" s="20">
        <v>4662</v>
      </c>
      <c r="C21" s="21" t="s">
        <v>53</v>
      </c>
      <c r="D21" s="22">
        <v>1642</v>
      </c>
      <c r="E21" s="22">
        <v>409</v>
      </c>
      <c r="F21" s="16">
        <f t="shared" si="0"/>
        <v>1233</v>
      </c>
      <c r="G21" s="24" t="s">
        <v>93</v>
      </c>
      <c r="H21" s="20">
        <v>4662</v>
      </c>
      <c r="I21" s="25"/>
    </row>
    <row r="22" spans="1:9" ht="20.100000000000001" customHeight="1" x14ac:dyDescent="0.2">
      <c r="A22" s="28"/>
      <c r="B22" s="29">
        <v>4663</v>
      </c>
      <c r="C22" s="30" t="s">
        <v>54</v>
      </c>
      <c r="D22" s="31">
        <v>599578</v>
      </c>
      <c r="E22" s="31">
        <v>133144</v>
      </c>
      <c r="F22" s="16">
        <f t="shared" si="0"/>
        <v>466434</v>
      </c>
      <c r="G22" s="32" t="s">
        <v>94</v>
      </c>
      <c r="H22" s="29">
        <v>4663</v>
      </c>
      <c r="I22" s="33"/>
    </row>
    <row r="23" spans="1:9" ht="20.100000000000001" customHeight="1" x14ac:dyDescent="0.2">
      <c r="A23" s="19"/>
      <c r="B23" s="20">
        <v>4669</v>
      </c>
      <c r="C23" s="21" t="s">
        <v>55</v>
      </c>
      <c r="D23" s="22">
        <v>41588</v>
      </c>
      <c r="E23" s="22">
        <v>12345</v>
      </c>
      <c r="F23" s="16">
        <f t="shared" si="0"/>
        <v>29243</v>
      </c>
      <c r="G23" s="24" t="s">
        <v>95</v>
      </c>
      <c r="H23" s="20">
        <v>4669</v>
      </c>
      <c r="I23" s="25"/>
    </row>
    <row r="24" spans="1:9" ht="20.100000000000001" customHeight="1" x14ac:dyDescent="0.2">
      <c r="A24" s="28"/>
      <c r="B24" s="29">
        <v>4690</v>
      </c>
      <c r="C24" s="30" t="s">
        <v>56</v>
      </c>
      <c r="D24" s="31">
        <v>9662</v>
      </c>
      <c r="E24" s="31">
        <v>2942</v>
      </c>
      <c r="F24" s="16">
        <f t="shared" si="0"/>
        <v>6720</v>
      </c>
      <c r="G24" s="32" t="s">
        <v>96</v>
      </c>
      <c r="H24" s="29">
        <v>4690</v>
      </c>
      <c r="I24" s="33"/>
    </row>
    <row r="25" spans="1:9" ht="30" customHeight="1" x14ac:dyDescent="0.2">
      <c r="A25" s="12">
        <v>47</v>
      </c>
      <c r="B25" s="13"/>
      <c r="C25" s="14" t="s">
        <v>7</v>
      </c>
      <c r="D25" s="15">
        <f>SUM(D26:D50)</f>
        <v>8086395</v>
      </c>
      <c r="E25" s="15">
        <f>SUM(E26:E50)</f>
        <v>1226998</v>
      </c>
      <c r="F25" s="23">
        <f t="shared" si="0"/>
        <v>6859397</v>
      </c>
      <c r="G25" s="17" t="s">
        <v>97</v>
      </c>
      <c r="H25" s="13"/>
      <c r="I25" s="18">
        <v>47</v>
      </c>
    </row>
    <row r="26" spans="1:9" ht="20.100000000000001" customHeight="1" x14ac:dyDescent="0.2">
      <c r="A26" s="19"/>
      <c r="B26" s="20">
        <v>4711</v>
      </c>
      <c r="C26" s="21" t="s">
        <v>57</v>
      </c>
      <c r="D26" s="22">
        <v>2608503</v>
      </c>
      <c r="E26" s="22">
        <v>369865</v>
      </c>
      <c r="F26" s="16">
        <f t="shared" si="0"/>
        <v>2238638</v>
      </c>
      <c r="G26" s="24" t="s">
        <v>133</v>
      </c>
      <c r="H26" s="20">
        <v>4711</v>
      </c>
      <c r="I26" s="25"/>
    </row>
    <row r="27" spans="1:9" ht="20.100000000000001" customHeight="1" x14ac:dyDescent="0.2">
      <c r="A27" s="28"/>
      <c r="B27" s="29">
        <v>4719</v>
      </c>
      <c r="C27" s="30" t="s">
        <v>58</v>
      </c>
      <c r="D27" s="31">
        <v>436</v>
      </c>
      <c r="E27" s="31">
        <v>60</v>
      </c>
      <c r="F27" s="16">
        <f t="shared" si="0"/>
        <v>376</v>
      </c>
      <c r="G27" s="32" t="s">
        <v>98</v>
      </c>
      <c r="H27" s="29">
        <v>4719</v>
      </c>
      <c r="I27" s="33"/>
    </row>
    <row r="28" spans="1:9" ht="20.100000000000001" customHeight="1" x14ac:dyDescent="0.2">
      <c r="A28" s="19"/>
      <c r="B28" s="20">
        <v>4721</v>
      </c>
      <c r="C28" s="21" t="s">
        <v>59</v>
      </c>
      <c r="D28" s="22">
        <v>398252</v>
      </c>
      <c r="E28" s="22">
        <v>42185</v>
      </c>
      <c r="F28" s="16">
        <f t="shared" si="0"/>
        <v>356067</v>
      </c>
      <c r="G28" s="24" t="s">
        <v>99</v>
      </c>
      <c r="H28" s="20">
        <v>4721</v>
      </c>
      <c r="I28" s="25"/>
    </row>
    <row r="29" spans="1:9" ht="20.100000000000001" customHeight="1" x14ac:dyDescent="0.2">
      <c r="A29" s="28"/>
      <c r="B29" s="29">
        <v>4722</v>
      </c>
      <c r="C29" s="30" t="s">
        <v>60</v>
      </c>
      <c r="D29" s="31">
        <v>768</v>
      </c>
      <c r="E29" s="31">
        <v>108</v>
      </c>
      <c r="F29" s="16">
        <f t="shared" si="0"/>
        <v>660</v>
      </c>
      <c r="G29" s="32" t="s">
        <v>100</v>
      </c>
      <c r="H29" s="29">
        <v>4722</v>
      </c>
      <c r="I29" s="33"/>
    </row>
    <row r="30" spans="1:9" ht="20.100000000000001" customHeight="1" x14ac:dyDescent="0.2">
      <c r="A30" s="19"/>
      <c r="B30" s="20">
        <v>4723</v>
      </c>
      <c r="C30" s="21" t="s">
        <v>61</v>
      </c>
      <c r="D30" s="22">
        <v>6115</v>
      </c>
      <c r="E30" s="22">
        <v>1391</v>
      </c>
      <c r="F30" s="16">
        <f t="shared" si="0"/>
        <v>4724</v>
      </c>
      <c r="G30" s="24" t="s">
        <v>101</v>
      </c>
      <c r="H30" s="20">
        <v>4723</v>
      </c>
      <c r="I30" s="25"/>
    </row>
    <row r="31" spans="1:9" ht="20.100000000000001" customHeight="1" x14ac:dyDescent="0.2">
      <c r="A31" s="28"/>
      <c r="B31" s="29">
        <v>4730</v>
      </c>
      <c r="C31" s="30" t="s">
        <v>62</v>
      </c>
      <c r="D31" s="31">
        <v>251834</v>
      </c>
      <c r="E31" s="31">
        <v>51487</v>
      </c>
      <c r="F31" s="16">
        <f t="shared" si="0"/>
        <v>200347</v>
      </c>
      <c r="G31" s="32" t="s">
        <v>102</v>
      </c>
      <c r="H31" s="29">
        <v>4730</v>
      </c>
      <c r="I31" s="33"/>
    </row>
    <row r="32" spans="1:9" ht="20.100000000000001" customHeight="1" x14ac:dyDescent="0.2">
      <c r="A32" s="19"/>
      <c r="B32" s="20">
        <v>4741</v>
      </c>
      <c r="C32" s="21" t="s">
        <v>134</v>
      </c>
      <c r="D32" s="22">
        <v>430646</v>
      </c>
      <c r="E32" s="22">
        <v>54962</v>
      </c>
      <c r="F32" s="16">
        <f t="shared" si="0"/>
        <v>375684</v>
      </c>
      <c r="G32" s="24" t="s">
        <v>103</v>
      </c>
      <c r="H32" s="20">
        <v>4741</v>
      </c>
      <c r="I32" s="25"/>
    </row>
    <row r="33" spans="1:9" ht="20.100000000000001" customHeight="1" x14ac:dyDescent="0.2">
      <c r="A33" s="28"/>
      <c r="B33" s="29">
        <v>4742</v>
      </c>
      <c r="C33" s="30" t="s">
        <v>63</v>
      </c>
      <c r="D33" s="31">
        <v>6003</v>
      </c>
      <c r="E33" s="31">
        <v>928</v>
      </c>
      <c r="F33" s="16">
        <f t="shared" si="0"/>
        <v>5075</v>
      </c>
      <c r="G33" s="32" t="s">
        <v>104</v>
      </c>
      <c r="H33" s="29">
        <v>4742</v>
      </c>
      <c r="I33" s="33"/>
    </row>
    <row r="34" spans="1:9" ht="20.100000000000001" customHeight="1" x14ac:dyDescent="0.2">
      <c r="A34" s="19"/>
      <c r="B34" s="20">
        <v>4751</v>
      </c>
      <c r="C34" s="21" t="s">
        <v>64</v>
      </c>
      <c r="D34" s="22">
        <v>113131</v>
      </c>
      <c r="E34" s="22">
        <v>15505</v>
      </c>
      <c r="F34" s="16">
        <f t="shared" si="0"/>
        <v>97626</v>
      </c>
      <c r="G34" s="24" t="s">
        <v>105</v>
      </c>
      <c r="H34" s="20">
        <v>4751</v>
      </c>
      <c r="I34" s="25"/>
    </row>
    <row r="35" spans="1:9" ht="20.100000000000001" customHeight="1" x14ac:dyDescent="0.2">
      <c r="A35" s="28"/>
      <c r="B35" s="29">
        <v>4752</v>
      </c>
      <c r="C35" s="30" t="s">
        <v>65</v>
      </c>
      <c r="D35" s="31">
        <v>577288</v>
      </c>
      <c r="E35" s="31">
        <v>84857</v>
      </c>
      <c r="F35" s="16">
        <f t="shared" si="0"/>
        <v>492431</v>
      </c>
      <c r="G35" s="32" t="s">
        <v>106</v>
      </c>
      <c r="H35" s="29">
        <v>4752</v>
      </c>
      <c r="I35" s="33"/>
    </row>
    <row r="36" spans="1:9" ht="20.100000000000001" customHeight="1" x14ac:dyDescent="0.2">
      <c r="A36" s="19"/>
      <c r="B36" s="20">
        <v>4753</v>
      </c>
      <c r="C36" s="21" t="s">
        <v>66</v>
      </c>
      <c r="D36" s="22">
        <v>504041</v>
      </c>
      <c r="E36" s="22">
        <v>80309</v>
      </c>
      <c r="F36" s="16">
        <f t="shared" si="0"/>
        <v>423732</v>
      </c>
      <c r="G36" s="24" t="s">
        <v>107</v>
      </c>
      <c r="H36" s="20">
        <v>4753</v>
      </c>
      <c r="I36" s="25"/>
    </row>
    <row r="37" spans="1:9" ht="20.100000000000001" customHeight="1" x14ac:dyDescent="0.2">
      <c r="A37" s="28"/>
      <c r="B37" s="29">
        <v>4759</v>
      </c>
      <c r="C37" s="30" t="s">
        <v>135</v>
      </c>
      <c r="D37" s="31">
        <v>803826</v>
      </c>
      <c r="E37" s="31">
        <v>137858</v>
      </c>
      <c r="F37" s="16">
        <f t="shared" si="0"/>
        <v>665968</v>
      </c>
      <c r="G37" s="32" t="s">
        <v>137</v>
      </c>
      <c r="H37" s="29">
        <v>4759</v>
      </c>
      <c r="I37" s="33"/>
    </row>
    <row r="38" spans="1:9" ht="20.100000000000001" customHeight="1" x14ac:dyDescent="0.2">
      <c r="A38" s="19"/>
      <c r="B38" s="20">
        <v>4761</v>
      </c>
      <c r="C38" s="21" t="s">
        <v>67</v>
      </c>
      <c r="D38" s="22">
        <v>96321</v>
      </c>
      <c r="E38" s="22">
        <v>15472</v>
      </c>
      <c r="F38" s="16">
        <f t="shared" si="0"/>
        <v>80849</v>
      </c>
      <c r="G38" s="24" t="s">
        <v>108</v>
      </c>
      <c r="H38" s="20">
        <v>4761</v>
      </c>
      <c r="I38" s="25"/>
    </row>
    <row r="39" spans="1:9" ht="20.100000000000001" customHeight="1" x14ac:dyDescent="0.2">
      <c r="A39" s="28"/>
      <c r="B39" s="29">
        <v>4762</v>
      </c>
      <c r="C39" s="30" t="s">
        <v>68</v>
      </c>
      <c r="D39" s="31">
        <v>8475</v>
      </c>
      <c r="E39" s="31">
        <v>884</v>
      </c>
      <c r="F39" s="16">
        <f t="shared" si="0"/>
        <v>7591</v>
      </c>
      <c r="G39" s="32" t="s">
        <v>109</v>
      </c>
      <c r="H39" s="29">
        <v>4762</v>
      </c>
      <c r="I39" s="33"/>
    </row>
    <row r="40" spans="1:9" ht="20.100000000000001" customHeight="1" x14ac:dyDescent="0.2">
      <c r="A40" s="19"/>
      <c r="B40" s="20">
        <v>4763</v>
      </c>
      <c r="C40" s="21" t="s">
        <v>69</v>
      </c>
      <c r="D40" s="22">
        <v>29816</v>
      </c>
      <c r="E40" s="22">
        <v>4104</v>
      </c>
      <c r="F40" s="16">
        <f t="shared" si="0"/>
        <v>25712</v>
      </c>
      <c r="G40" s="24" t="s">
        <v>110</v>
      </c>
      <c r="H40" s="20">
        <v>4763</v>
      </c>
      <c r="I40" s="25"/>
    </row>
    <row r="41" spans="1:9" ht="20.100000000000001" customHeight="1" x14ac:dyDescent="0.2">
      <c r="A41" s="28"/>
      <c r="B41" s="29">
        <v>4764</v>
      </c>
      <c r="C41" s="30" t="s">
        <v>70</v>
      </c>
      <c r="D41" s="31">
        <v>8296</v>
      </c>
      <c r="E41" s="31">
        <v>1694</v>
      </c>
      <c r="F41" s="16">
        <f t="shared" si="0"/>
        <v>6602</v>
      </c>
      <c r="G41" s="32" t="s">
        <v>111</v>
      </c>
      <c r="H41" s="29">
        <v>4764</v>
      </c>
      <c r="I41" s="33"/>
    </row>
    <row r="42" spans="1:9" ht="20.100000000000001" customHeight="1" x14ac:dyDescent="0.2">
      <c r="A42" s="19"/>
      <c r="B42" s="20">
        <v>4771</v>
      </c>
      <c r="C42" s="21" t="s">
        <v>71</v>
      </c>
      <c r="D42" s="22">
        <v>894156</v>
      </c>
      <c r="E42" s="22">
        <v>145937</v>
      </c>
      <c r="F42" s="16">
        <f t="shared" si="0"/>
        <v>748219</v>
      </c>
      <c r="G42" s="24" t="s">
        <v>112</v>
      </c>
      <c r="H42" s="20">
        <v>4771</v>
      </c>
      <c r="I42" s="25"/>
    </row>
    <row r="43" spans="1:9" ht="20.100000000000001" customHeight="1" x14ac:dyDescent="0.2">
      <c r="A43" s="28"/>
      <c r="B43" s="29">
        <v>4772</v>
      </c>
      <c r="C43" s="30" t="s">
        <v>136</v>
      </c>
      <c r="D43" s="31">
        <v>803504</v>
      </c>
      <c r="E43" s="31">
        <v>131620</v>
      </c>
      <c r="F43" s="16">
        <f t="shared" si="0"/>
        <v>671884</v>
      </c>
      <c r="G43" s="32" t="s">
        <v>113</v>
      </c>
      <c r="H43" s="29">
        <v>4772</v>
      </c>
      <c r="I43" s="33"/>
    </row>
    <row r="44" spans="1:9" ht="20.100000000000001" customHeight="1" x14ac:dyDescent="0.2">
      <c r="A44" s="19"/>
      <c r="B44" s="20">
        <v>4773</v>
      </c>
      <c r="C44" s="21" t="s">
        <v>72</v>
      </c>
      <c r="D44" s="22">
        <v>513934</v>
      </c>
      <c r="E44" s="22">
        <v>84066</v>
      </c>
      <c r="F44" s="16">
        <f t="shared" si="0"/>
        <v>429868</v>
      </c>
      <c r="G44" s="24" t="s">
        <v>114</v>
      </c>
      <c r="H44" s="20">
        <v>4773</v>
      </c>
      <c r="I44" s="25"/>
    </row>
    <row r="45" spans="1:9" ht="20.100000000000001" customHeight="1" x14ac:dyDescent="0.2">
      <c r="A45" s="28"/>
      <c r="B45" s="29">
        <v>4774</v>
      </c>
      <c r="C45" s="30" t="s">
        <v>73</v>
      </c>
      <c r="D45" s="31">
        <v>1843</v>
      </c>
      <c r="E45" s="31">
        <v>352</v>
      </c>
      <c r="F45" s="16">
        <f t="shared" si="0"/>
        <v>1491</v>
      </c>
      <c r="G45" s="32" t="s">
        <v>115</v>
      </c>
      <c r="H45" s="29">
        <v>4774</v>
      </c>
      <c r="I45" s="33"/>
    </row>
    <row r="46" spans="1:9" ht="20.100000000000001" customHeight="1" x14ac:dyDescent="0.2">
      <c r="A46" s="19"/>
      <c r="B46" s="20">
        <v>4781</v>
      </c>
      <c r="C46" s="21" t="s">
        <v>74</v>
      </c>
      <c r="D46" s="22">
        <v>702</v>
      </c>
      <c r="E46" s="22">
        <v>164</v>
      </c>
      <c r="F46" s="16">
        <f t="shared" si="0"/>
        <v>538</v>
      </c>
      <c r="G46" s="24" t="s">
        <v>116</v>
      </c>
      <c r="H46" s="20">
        <v>4781</v>
      </c>
      <c r="I46" s="25"/>
    </row>
    <row r="47" spans="1:9" ht="20.100000000000001" customHeight="1" x14ac:dyDescent="0.2">
      <c r="A47" s="28"/>
      <c r="B47" s="29">
        <v>4782</v>
      </c>
      <c r="C47" s="30" t="s">
        <v>75</v>
      </c>
      <c r="D47" s="31">
        <v>4325</v>
      </c>
      <c r="E47" s="31">
        <v>523</v>
      </c>
      <c r="F47" s="16">
        <f t="shared" si="0"/>
        <v>3802</v>
      </c>
      <c r="G47" s="32" t="s">
        <v>117</v>
      </c>
      <c r="H47" s="29">
        <v>4782</v>
      </c>
      <c r="I47" s="33"/>
    </row>
    <row r="48" spans="1:9" ht="20.100000000000001" customHeight="1" x14ac:dyDescent="0.2">
      <c r="A48" s="19"/>
      <c r="B48" s="20">
        <v>4789</v>
      </c>
      <c r="C48" s="21" t="s">
        <v>76</v>
      </c>
      <c r="D48" s="22">
        <v>3917</v>
      </c>
      <c r="E48" s="22">
        <v>742</v>
      </c>
      <c r="F48" s="16">
        <f>D48-E48</f>
        <v>3175</v>
      </c>
      <c r="G48" s="24" t="s">
        <v>118</v>
      </c>
      <c r="H48" s="20">
        <v>4789</v>
      </c>
      <c r="I48" s="25"/>
    </row>
    <row r="49" spans="1:9" ht="20.100000000000001" customHeight="1" x14ac:dyDescent="0.2">
      <c r="A49" s="28"/>
      <c r="B49" s="29">
        <v>4791</v>
      </c>
      <c r="C49" s="30" t="s">
        <v>77</v>
      </c>
      <c r="D49" s="31">
        <v>46</v>
      </c>
      <c r="E49" s="31">
        <v>6</v>
      </c>
      <c r="F49" s="16">
        <f t="shared" si="0"/>
        <v>40</v>
      </c>
      <c r="G49" s="32" t="s">
        <v>119</v>
      </c>
      <c r="H49" s="29">
        <v>4791</v>
      </c>
      <c r="I49" s="33"/>
    </row>
    <row r="50" spans="1:9" ht="20.100000000000001" customHeight="1" x14ac:dyDescent="0.2">
      <c r="A50" s="19"/>
      <c r="B50" s="20">
        <v>4799</v>
      </c>
      <c r="C50" s="21" t="s">
        <v>78</v>
      </c>
      <c r="D50" s="22">
        <v>20217</v>
      </c>
      <c r="E50" s="22">
        <v>1919</v>
      </c>
      <c r="F50" s="16">
        <f t="shared" si="0"/>
        <v>18298</v>
      </c>
      <c r="G50" s="24" t="s">
        <v>120</v>
      </c>
      <c r="H50" s="20">
        <v>4799</v>
      </c>
      <c r="I50" s="25"/>
    </row>
    <row r="51" spans="1:9" ht="20.100000000000001" customHeight="1" x14ac:dyDescent="0.2">
      <c r="A51" s="145" t="s">
        <v>1</v>
      </c>
      <c r="B51" s="146"/>
      <c r="C51" s="147"/>
      <c r="D51" s="74">
        <f>D5+D10+D25</f>
        <v>19354369</v>
      </c>
      <c r="E51" s="74">
        <f t="shared" ref="E51:F51" si="1">E5+E10+E25</f>
        <v>3113536</v>
      </c>
      <c r="F51" s="74">
        <f t="shared" si="1"/>
        <v>16240833</v>
      </c>
      <c r="G51" s="148" t="s">
        <v>2</v>
      </c>
      <c r="H51" s="149"/>
      <c r="I51" s="152"/>
    </row>
    <row r="52" spans="1:9" ht="15" customHeight="1" x14ac:dyDescent="0.2">
      <c r="A52" s="150" t="s">
        <v>214</v>
      </c>
      <c r="B52" s="121"/>
      <c r="C52" s="121"/>
      <c r="D52" s="121"/>
      <c r="E52" s="121"/>
      <c r="F52" s="121"/>
      <c r="G52" s="121"/>
      <c r="H52" s="121"/>
      <c r="I52" s="122"/>
    </row>
    <row r="53" spans="1:9" ht="15" customHeight="1" x14ac:dyDescent="0.2">
      <c r="B53" s="3"/>
      <c r="C53" s="2"/>
      <c r="D53" s="4"/>
      <c r="E53" s="4"/>
      <c r="F53" s="5"/>
      <c r="G53" s="2"/>
    </row>
    <row r="54" spans="1:9" ht="15" customHeight="1" x14ac:dyDescent="0.2">
      <c r="B54" s="3"/>
      <c r="C54" s="2"/>
      <c r="D54" s="4"/>
      <c r="E54" s="4"/>
      <c r="F54" s="4"/>
      <c r="G54" s="2"/>
    </row>
    <row r="55" spans="1:9" ht="15" customHeight="1" x14ac:dyDescent="0.2">
      <c r="B55" s="3"/>
      <c r="C55" s="2"/>
      <c r="D55" s="4"/>
      <c r="E55" s="4"/>
      <c r="F55" s="4"/>
      <c r="G55" s="2"/>
    </row>
  </sheetData>
  <mergeCells count="12">
    <mergeCell ref="A52:I52"/>
    <mergeCell ref="F1:I1"/>
    <mergeCell ref="A1:E1"/>
    <mergeCell ref="G2:I2"/>
    <mergeCell ref="A2:C2"/>
    <mergeCell ref="A51:C51"/>
    <mergeCell ref="G51:I51"/>
    <mergeCell ref="D2:F2"/>
    <mergeCell ref="A3:B4"/>
    <mergeCell ref="C3:C4"/>
    <mergeCell ref="G3:G4"/>
    <mergeCell ref="H3:I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30EE-65FA-4216-966D-9BF683174F48}">
  <dimension ref="A1:J15"/>
  <sheetViews>
    <sheetView rightToLeft="1" workbookViewId="0">
      <selection activeCell="D1" sqref="A1:E8"/>
    </sheetView>
  </sheetViews>
  <sheetFormatPr defaultRowHeight="12.75" x14ac:dyDescent="0.2"/>
  <cols>
    <col min="1" max="1" width="3" bestFit="1" customWidth="1"/>
    <col min="2" max="2" width="42.140625" customWidth="1"/>
    <col min="3" max="3" width="16.5703125" customWidth="1"/>
    <col min="4" max="4" width="52.28515625" customWidth="1"/>
    <col min="5" max="5" width="4.5703125" customWidth="1"/>
  </cols>
  <sheetData>
    <row r="1" spans="1:10" s="9" customFormat="1" ht="15" customHeight="1" x14ac:dyDescent="0.55000000000000004">
      <c r="A1" s="183" t="s">
        <v>150</v>
      </c>
      <c r="B1" s="183"/>
      <c r="C1" s="183"/>
      <c r="D1" s="184" t="s">
        <v>149</v>
      </c>
      <c r="E1" s="184"/>
      <c r="F1" s="79"/>
      <c r="G1" s="54"/>
    </row>
    <row r="2" spans="1:10" s="9" customFormat="1" ht="24.75" customHeight="1" x14ac:dyDescent="0.45">
      <c r="A2" s="176" t="s">
        <v>209</v>
      </c>
      <c r="B2" s="176"/>
      <c r="C2" s="176"/>
      <c r="D2" s="176" t="s">
        <v>208</v>
      </c>
      <c r="E2" s="176"/>
      <c r="F2" s="82"/>
      <c r="G2" s="54"/>
    </row>
    <row r="3" spans="1:10" ht="15" customHeight="1" x14ac:dyDescent="0.45">
      <c r="A3" s="177" t="s">
        <v>0</v>
      </c>
      <c r="B3" s="178"/>
      <c r="C3" s="179" t="s">
        <v>193</v>
      </c>
      <c r="D3" s="177" t="s">
        <v>3</v>
      </c>
      <c r="E3" s="178"/>
      <c r="F3" s="78"/>
    </row>
    <row r="4" spans="1:10" ht="15" customHeight="1" x14ac:dyDescent="0.45">
      <c r="A4" s="180"/>
      <c r="B4" s="181"/>
      <c r="C4" s="182" t="s">
        <v>194</v>
      </c>
      <c r="D4" s="180"/>
      <c r="E4" s="181"/>
      <c r="F4" s="78"/>
    </row>
    <row r="5" spans="1:10" ht="18.95" customHeight="1" x14ac:dyDescent="0.45">
      <c r="A5" s="99">
        <v>45</v>
      </c>
      <c r="B5" s="100" t="s">
        <v>195</v>
      </c>
      <c r="C5" s="169">
        <v>2.8E-3</v>
      </c>
      <c r="D5" s="170" t="s">
        <v>79</v>
      </c>
      <c r="E5" s="103">
        <v>45</v>
      </c>
      <c r="F5" s="78"/>
    </row>
    <row r="6" spans="1:10" ht="18.95" customHeight="1" x14ac:dyDescent="0.45">
      <c r="A6" s="171">
        <v>46</v>
      </c>
      <c r="B6" s="172" t="s">
        <v>196</v>
      </c>
      <c r="C6" s="173">
        <v>1.11E-2</v>
      </c>
      <c r="D6" s="174" t="s">
        <v>132</v>
      </c>
      <c r="E6" s="108">
        <v>46</v>
      </c>
      <c r="F6" s="78"/>
    </row>
    <row r="7" spans="1:10" ht="18.95" customHeight="1" x14ac:dyDescent="0.45">
      <c r="A7" s="99">
        <v>47</v>
      </c>
      <c r="B7" s="100" t="s">
        <v>7</v>
      </c>
      <c r="C7" s="175">
        <v>1.5599999999999999E-2</v>
      </c>
      <c r="D7" s="170" t="s">
        <v>97</v>
      </c>
      <c r="E7" s="103">
        <v>47</v>
      </c>
      <c r="F7" s="78"/>
      <c r="J7" s="75"/>
    </row>
    <row r="8" spans="1:10" x14ac:dyDescent="0.2">
      <c r="A8" s="185" t="s">
        <v>214</v>
      </c>
      <c r="B8" s="186"/>
      <c r="C8" s="186"/>
      <c r="D8" s="186"/>
      <c r="E8" s="187"/>
      <c r="F8" s="64"/>
    </row>
    <row r="11" spans="1:10" ht="15" customHeight="1" x14ac:dyDescent="0.2"/>
    <row r="12" spans="1:10" x14ac:dyDescent="0.2">
      <c r="B12" s="8" t="s">
        <v>213</v>
      </c>
      <c r="C12" s="9"/>
    </row>
    <row r="13" spans="1:10" x14ac:dyDescent="0.2">
      <c r="B13" s="8" t="s">
        <v>212</v>
      </c>
      <c r="C13" s="8" t="s">
        <v>211</v>
      </c>
    </row>
    <row r="14" spans="1:10" x14ac:dyDescent="0.2">
      <c r="J14" s="56"/>
    </row>
    <row r="15" spans="1:10" x14ac:dyDescent="0.2">
      <c r="J15" s="86"/>
    </row>
  </sheetData>
  <mergeCells count="7">
    <mergeCell ref="A3:B4"/>
    <mergeCell ref="D3:E4"/>
    <mergeCell ref="A8:E8"/>
    <mergeCell ref="A1:C1"/>
    <mergeCell ref="D1:E1"/>
    <mergeCell ref="A2:C2"/>
    <mergeCell ref="D2:E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3"/>
  <sheetViews>
    <sheetView rightToLeft="1" workbookViewId="0">
      <selection activeCell="D1" sqref="A1:E9"/>
    </sheetView>
  </sheetViews>
  <sheetFormatPr defaultRowHeight="12.75" x14ac:dyDescent="0.2"/>
  <cols>
    <col min="1" max="1" width="3" style="9" bestFit="1" customWidth="1"/>
    <col min="2" max="2" width="35.140625" style="9" customWidth="1"/>
    <col min="3" max="3" width="15.28515625" customWidth="1"/>
    <col min="4" max="4" width="46.85546875" customWidth="1"/>
    <col min="5" max="5" width="4.42578125" customWidth="1"/>
  </cols>
  <sheetData>
    <row r="1" spans="1:7" ht="15" customHeight="1" x14ac:dyDescent="0.4">
      <c r="A1" s="188" t="s">
        <v>192</v>
      </c>
      <c r="B1" s="183"/>
      <c r="C1" s="183"/>
      <c r="D1" s="189" t="s">
        <v>198</v>
      </c>
      <c r="E1" s="190"/>
      <c r="F1" s="9"/>
      <c r="G1" s="9"/>
    </row>
    <row r="2" spans="1:7" ht="15" customHeight="1" x14ac:dyDescent="0.2">
      <c r="A2" s="193" t="s">
        <v>200</v>
      </c>
      <c r="B2" s="193"/>
      <c r="C2" s="193"/>
      <c r="D2" s="194" t="s">
        <v>215</v>
      </c>
      <c r="E2" s="195"/>
      <c r="F2" s="9"/>
      <c r="G2" s="9"/>
    </row>
    <row r="3" spans="1:7" ht="15" customHeight="1" x14ac:dyDescent="0.2">
      <c r="A3" s="196" t="s">
        <v>0</v>
      </c>
      <c r="B3" s="197"/>
      <c r="C3" s="198" t="s">
        <v>193</v>
      </c>
      <c r="D3" s="196" t="s">
        <v>3</v>
      </c>
      <c r="E3" s="197"/>
      <c r="F3" s="9"/>
      <c r="G3" s="9"/>
    </row>
    <row r="4" spans="1:7" ht="15" customHeight="1" x14ac:dyDescent="0.2">
      <c r="A4" s="196"/>
      <c r="B4" s="197"/>
      <c r="C4" s="199" t="s">
        <v>194</v>
      </c>
      <c r="D4" s="196"/>
      <c r="E4" s="197"/>
      <c r="F4" s="9"/>
      <c r="G4" s="9"/>
    </row>
    <row r="5" spans="1:7" ht="15" customHeight="1" x14ac:dyDescent="0.2">
      <c r="A5" s="99">
        <v>45</v>
      </c>
      <c r="B5" s="100" t="s">
        <v>195</v>
      </c>
      <c r="C5" s="169">
        <v>2.2465437788018433E-2</v>
      </c>
      <c r="D5" s="170" t="s">
        <v>79</v>
      </c>
      <c r="E5" s="103">
        <v>45</v>
      </c>
      <c r="F5" s="9"/>
      <c r="G5" s="9"/>
    </row>
    <row r="6" spans="1:7" ht="15" customHeight="1" x14ac:dyDescent="0.2">
      <c r="A6" s="171">
        <v>46</v>
      </c>
      <c r="B6" s="172" t="s">
        <v>196</v>
      </c>
      <c r="C6" s="173">
        <v>6.8331143232588695E-2</v>
      </c>
      <c r="D6" s="174" t="s">
        <v>132</v>
      </c>
      <c r="E6" s="108">
        <v>46</v>
      </c>
      <c r="F6" s="9"/>
      <c r="G6" s="9"/>
    </row>
    <row r="7" spans="1:7" ht="15" customHeight="1" x14ac:dyDescent="0.2">
      <c r="A7" s="99">
        <v>47</v>
      </c>
      <c r="B7" s="100" t="s">
        <v>7</v>
      </c>
      <c r="C7" s="175">
        <v>3.4764031850844826E-2</v>
      </c>
      <c r="D7" s="170" t="s">
        <v>97</v>
      </c>
      <c r="E7" s="103">
        <v>47</v>
      </c>
      <c r="F7" s="9"/>
      <c r="G7" s="9"/>
    </row>
    <row r="8" spans="1:7" ht="15" customHeight="1" x14ac:dyDescent="0.2">
      <c r="A8" s="76"/>
      <c r="B8" s="191" t="s">
        <v>1</v>
      </c>
      <c r="C8" s="192">
        <v>3.8301415487094086E-2</v>
      </c>
      <c r="D8" s="191" t="s">
        <v>2</v>
      </c>
      <c r="E8" s="77"/>
      <c r="F8" s="9"/>
      <c r="G8" s="9"/>
    </row>
    <row r="9" spans="1:7" x14ac:dyDescent="0.2">
      <c r="A9" s="185" t="s">
        <v>214</v>
      </c>
      <c r="B9" s="186"/>
      <c r="C9" s="186"/>
      <c r="D9" s="186"/>
      <c r="E9" s="187"/>
      <c r="F9" s="85"/>
      <c r="G9" s="9"/>
    </row>
    <row r="10" spans="1:7" x14ac:dyDescent="0.2">
      <c r="C10" s="9"/>
      <c r="D10" s="9"/>
      <c r="E10" s="9"/>
      <c r="F10" s="9"/>
      <c r="G10" s="9"/>
    </row>
    <row r="11" spans="1:7" x14ac:dyDescent="0.2">
      <c r="C11" s="9"/>
      <c r="D11" s="9"/>
      <c r="E11" s="9"/>
      <c r="F11" s="9"/>
      <c r="G11" s="9"/>
    </row>
    <row r="12" spans="1:7" x14ac:dyDescent="0.2">
      <c r="B12" s="8" t="s">
        <v>213</v>
      </c>
      <c r="C12" s="9"/>
      <c r="D12" s="9"/>
      <c r="E12" s="9"/>
      <c r="F12" s="9"/>
      <c r="G12" s="9"/>
    </row>
    <row r="13" spans="1:7" x14ac:dyDescent="0.2">
      <c r="B13" s="8" t="s">
        <v>212</v>
      </c>
      <c r="C13" s="8" t="s">
        <v>211</v>
      </c>
      <c r="D13" s="9"/>
      <c r="E13" s="9"/>
      <c r="F13" s="56"/>
      <c r="G13" s="9"/>
    </row>
    <row r="14" spans="1:7" x14ac:dyDescent="0.2">
      <c r="C14" s="9"/>
      <c r="D14" s="9"/>
      <c r="E14" s="9"/>
      <c r="F14" s="9"/>
      <c r="G14" s="9"/>
    </row>
    <row r="15" spans="1:7" x14ac:dyDescent="0.2">
      <c r="C15" s="9"/>
      <c r="D15" s="9"/>
      <c r="E15" s="9"/>
      <c r="F15" s="9"/>
      <c r="G15" s="9"/>
    </row>
    <row r="16" spans="1:7" x14ac:dyDescent="0.2">
      <c r="C16" s="9"/>
      <c r="D16" s="9"/>
      <c r="E16" s="9"/>
      <c r="F16" s="9"/>
      <c r="G16" s="9"/>
    </row>
    <row r="17" spans="3:7" x14ac:dyDescent="0.2">
      <c r="C17" s="9"/>
      <c r="D17" s="9"/>
      <c r="E17" s="9"/>
      <c r="F17" s="9"/>
      <c r="G17" s="9"/>
    </row>
    <row r="18" spans="3:7" x14ac:dyDescent="0.2">
      <c r="C18" s="9"/>
      <c r="D18" s="9"/>
      <c r="E18" s="9"/>
      <c r="F18" s="9"/>
      <c r="G18" s="9"/>
    </row>
    <row r="19" spans="3:7" x14ac:dyDescent="0.2">
      <c r="C19" s="9"/>
      <c r="D19" s="9"/>
      <c r="E19" s="9"/>
      <c r="F19" s="9"/>
      <c r="G19" s="9"/>
    </row>
    <row r="20" spans="3:7" x14ac:dyDescent="0.2">
      <c r="C20" s="9"/>
      <c r="D20" s="9"/>
      <c r="E20" s="9"/>
      <c r="F20" s="9"/>
      <c r="G20" s="9"/>
    </row>
    <row r="23" spans="3:7" x14ac:dyDescent="0.2">
      <c r="F23" s="64"/>
    </row>
  </sheetData>
  <mergeCells count="7">
    <mergeCell ref="A1:C1"/>
    <mergeCell ref="D1:E1"/>
    <mergeCell ref="A9:E9"/>
    <mergeCell ref="D2:E2"/>
    <mergeCell ref="A2:C2"/>
    <mergeCell ref="A3:B4"/>
    <mergeCell ref="D3:E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1"/>
  <sheetViews>
    <sheetView rightToLeft="1" workbookViewId="0">
      <selection activeCell="E1" sqref="A1:H9"/>
    </sheetView>
  </sheetViews>
  <sheetFormatPr defaultRowHeight="12.75" x14ac:dyDescent="0.2"/>
  <cols>
    <col min="1" max="1" width="3.140625" style="9" customWidth="1"/>
    <col min="2" max="2" width="34.7109375" style="9" customWidth="1"/>
    <col min="3" max="3" width="10.7109375" style="9" customWidth="1"/>
    <col min="4" max="4" width="11.42578125" style="9" customWidth="1"/>
    <col min="5" max="5" width="10.7109375" customWidth="1"/>
    <col min="6" max="6" width="15.85546875" customWidth="1"/>
    <col min="7" max="7" width="34.28515625" customWidth="1"/>
    <col min="8" max="8" width="3" bestFit="1" customWidth="1"/>
  </cols>
  <sheetData>
    <row r="1" spans="1:12" ht="15" customHeight="1" x14ac:dyDescent="0.3">
      <c r="A1" s="154" t="s">
        <v>201</v>
      </c>
      <c r="B1" s="155"/>
      <c r="C1" s="155"/>
      <c r="D1" s="155"/>
      <c r="E1" s="156" t="s">
        <v>197</v>
      </c>
      <c r="F1" s="156"/>
      <c r="G1" s="156"/>
      <c r="H1" s="157"/>
      <c r="I1" s="84"/>
      <c r="J1" s="10"/>
    </row>
    <row r="2" spans="1:12" ht="15" customHeight="1" x14ac:dyDescent="0.2">
      <c r="A2" s="153" t="s">
        <v>206</v>
      </c>
      <c r="B2" s="153"/>
      <c r="C2" s="153"/>
      <c r="D2" s="153"/>
      <c r="E2" s="153" t="s">
        <v>207</v>
      </c>
      <c r="F2" s="153"/>
      <c r="G2" s="153"/>
      <c r="H2" s="153"/>
      <c r="I2" s="55"/>
      <c r="J2" s="55"/>
      <c r="K2" s="55"/>
    </row>
    <row r="3" spans="1:12" ht="15" customHeight="1" x14ac:dyDescent="0.4">
      <c r="A3" s="161" t="s">
        <v>145</v>
      </c>
      <c r="B3" s="162"/>
      <c r="C3" s="111" t="s">
        <v>146</v>
      </c>
      <c r="D3" s="111" t="s">
        <v>147</v>
      </c>
      <c r="E3" s="111" t="s">
        <v>148</v>
      </c>
      <c r="F3" s="163" t="s">
        <v>205</v>
      </c>
      <c r="G3" s="163"/>
      <c r="H3" s="163"/>
      <c r="I3" s="10"/>
      <c r="J3" s="10"/>
      <c r="L3" s="64"/>
    </row>
    <row r="4" spans="1:12" ht="18.75" customHeight="1" x14ac:dyDescent="0.4">
      <c r="A4" s="161"/>
      <c r="B4" s="162"/>
      <c r="C4" s="90" t="s">
        <v>202</v>
      </c>
      <c r="D4" s="90" t="s">
        <v>203</v>
      </c>
      <c r="E4" s="90" t="s">
        <v>204</v>
      </c>
      <c r="F4" s="163"/>
      <c r="G4" s="163"/>
      <c r="H4" s="163"/>
      <c r="I4" s="10"/>
      <c r="J4" s="10"/>
      <c r="K4" s="75"/>
    </row>
    <row r="5" spans="1:12" ht="15" customHeight="1" x14ac:dyDescent="0.2">
      <c r="A5" s="99">
        <v>45</v>
      </c>
      <c r="B5" s="100" t="s">
        <v>195</v>
      </c>
      <c r="C5" s="101">
        <v>0.63662293211637189</v>
      </c>
      <c r="D5" s="101">
        <v>5.1340559041642898E-2</v>
      </c>
      <c r="E5" s="102">
        <v>0.31203650884198519</v>
      </c>
      <c r="F5" s="164" t="s">
        <v>79</v>
      </c>
      <c r="G5" s="164"/>
      <c r="H5" s="103">
        <v>45</v>
      </c>
      <c r="I5" s="10"/>
      <c r="J5" s="10"/>
    </row>
    <row r="6" spans="1:12" ht="15" customHeight="1" x14ac:dyDescent="0.2">
      <c r="A6" s="104">
        <v>46</v>
      </c>
      <c r="B6" s="105" t="s">
        <v>196</v>
      </c>
      <c r="C6" s="106">
        <v>0.72696929238985308</v>
      </c>
      <c r="D6" s="106">
        <v>2.069425901201602E-2</v>
      </c>
      <c r="E6" s="107">
        <v>0.25233644859813081</v>
      </c>
      <c r="F6" s="165" t="s">
        <v>132</v>
      </c>
      <c r="G6" s="166"/>
      <c r="H6" s="108">
        <v>46</v>
      </c>
      <c r="I6" s="10"/>
      <c r="J6" s="10"/>
    </row>
    <row r="7" spans="1:12" ht="15" customHeight="1" x14ac:dyDescent="0.2">
      <c r="A7" s="109">
        <v>47</v>
      </c>
      <c r="B7" s="110" t="s">
        <v>7</v>
      </c>
      <c r="C7" s="102">
        <v>0.69731425210742992</v>
      </c>
      <c r="D7" s="102">
        <v>2.8425798862968046E-2</v>
      </c>
      <c r="E7" s="102">
        <v>0.27425994902960205</v>
      </c>
      <c r="F7" s="167" t="s">
        <v>97</v>
      </c>
      <c r="G7" s="168"/>
      <c r="H7" s="103">
        <v>47</v>
      </c>
      <c r="I7" s="10"/>
      <c r="J7" s="10"/>
    </row>
    <row r="8" spans="1:12" ht="15" customHeight="1" x14ac:dyDescent="0.65">
      <c r="A8" s="80"/>
      <c r="B8" s="112" t="s">
        <v>1</v>
      </c>
      <c r="C8" s="113">
        <v>0.68989463601532564</v>
      </c>
      <c r="D8" s="113">
        <v>3.1848659003831416E-2</v>
      </c>
      <c r="E8" s="113">
        <v>0.27825670498084293</v>
      </c>
      <c r="F8" s="114"/>
      <c r="G8" s="115" t="s">
        <v>2</v>
      </c>
      <c r="H8" s="81"/>
      <c r="I8" s="10"/>
      <c r="J8" s="10"/>
    </row>
    <row r="9" spans="1:12" x14ac:dyDescent="0.2">
      <c r="A9" s="158" t="s">
        <v>214</v>
      </c>
      <c r="B9" s="159"/>
      <c r="C9" s="159"/>
      <c r="D9" s="159"/>
      <c r="E9" s="159"/>
      <c r="F9" s="159"/>
      <c r="G9" s="159"/>
      <c r="H9" s="160"/>
      <c r="I9" s="83"/>
      <c r="J9" s="10"/>
    </row>
    <row r="10" spans="1:12" x14ac:dyDescent="0.2">
      <c r="A10" s="89"/>
      <c r="B10" s="89"/>
      <c r="C10" s="89"/>
      <c r="D10" s="89"/>
      <c r="E10" s="87"/>
      <c r="F10" s="87"/>
      <c r="G10" s="87"/>
      <c r="H10" s="87"/>
      <c r="I10" s="10"/>
      <c r="J10" s="10"/>
    </row>
    <row r="11" spans="1:12" x14ac:dyDescent="0.2">
      <c r="E11" s="10"/>
      <c r="F11" s="10"/>
      <c r="G11" s="10"/>
      <c r="H11" s="10"/>
      <c r="I11" s="10"/>
      <c r="J11" s="10"/>
    </row>
    <row r="12" spans="1:12" x14ac:dyDescent="0.2">
      <c r="B12" s="8" t="s">
        <v>213</v>
      </c>
      <c r="E12" s="10"/>
      <c r="F12" s="10"/>
      <c r="G12" s="10"/>
      <c r="H12" s="10"/>
      <c r="I12" s="10"/>
      <c r="J12" s="10"/>
    </row>
    <row r="13" spans="1:12" x14ac:dyDescent="0.2">
      <c r="B13" s="8" t="s">
        <v>212</v>
      </c>
      <c r="C13" s="8" t="s">
        <v>211</v>
      </c>
      <c r="E13" s="10"/>
      <c r="F13" s="10"/>
      <c r="G13" s="10"/>
      <c r="H13" s="10"/>
      <c r="I13" s="10"/>
      <c r="J13" s="10"/>
    </row>
    <row r="14" spans="1:12" x14ac:dyDescent="0.2">
      <c r="E14" s="10"/>
      <c r="F14" s="10"/>
      <c r="G14" s="10"/>
      <c r="H14" s="10"/>
      <c r="I14" s="10"/>
      <c r="J14" s="10"/>
    </row>
    <row r="15" spans="1:12" x14ac:dyDescent="0.2">
      <c r="E15" s="10"/>
      <c r="F15" s="10"/>
      <c r="G15" s="10"/>
      <c r="H15" s="10"/>
      <c r="I15" s="10"/>
      <c r="J15" s="10"/>
    </row>
    <row r="16" spans="1:12" x14ac:dyDescent="0.2">
      <c r="E16" s="10"/>
      <c r="F16" s="10"/>
      <c r="G16" s="10"/>
      <c r="H16" s="10"/>
      <c r="I16" s="10"/>
      <c r="J16" s="10"/>
    </row>
    <row r="17" spans="4:10" x14ac:dyDescent="0.2">
      <c r="E17" s="10"/>
      <c r="F17" s="10"/>
      <c r="G17" s="10"/>
      <c r="H17" s="10"/>
      <c r="I17" s="10"/>
      <c r="J17" s="10"/>
    </row>
    <row r="18" spans="4:10" x14ac:dyDescent="0.2">
      <c r="E18" s="10"/>
      <c r="F18" s="10"/>
      <c r="G18" s="10"/>
      <c r="H18" s="10"/>
      <c r="I18" s="10"/>
      <c r="J18" s="10"/>
    </row>
    <row r="19" spans="4:10" x14ac:dyDescent="0.2">
      <c r="E19" s="10"/>
      <c r="F19" s="10"/>
      <c r="G19" s="10"/>
      <c r="H19" s="10"/>
      <c r="I19" s="10"/>
      <c r="J19" s="10"/>
    </row>
    <row r="20" spans="4:10" x14ac:dyDescent="0.2">
      <c r="D20" s="75"/>
      <c r="E20" s="10"/>
      <c r="F20" s="10"/>
      <c r="G20" s="10"/>
      <c r="H20" s="10"/>
      <c r="I20" s="10"/>
      <c r="J20" s="88"/>
    </row>
    <row r="21" spans="4:10" x14ac:dyDescent="0.2">
      <c r="D21" s="56"/>
      <c r="E21" s="9"/>
      <c r="F21" s="9"/>
      <c r="G21" s="9"/>
      <c r="H21" s="9"/>
    </row>
  </sheetData>
  <mergeCells count="10">
    <mergeCell ref="A1:D1"/>
    <mergeCell ref="E1:H1"/>
    <mergeCell ref="E2:H2"/>
    <mergeCell ref="A2:D2"/>
    <mergeCell ref="A9:H9"/>
    <mergeCell ref="A3:B4"/>
    <mergeCell ref="F3:H4"/>
    <mergeCell ref="F5:G5"/>
    <mergeCell ref="F6:G6"/>
    <mergeCell ref="F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5"/>
  <sheetViews>
    <sheetView rightToLeft="1" zoomScale="80" zoomScaleNormal="80" workbookViewId="0">
      <selection activeCell="G1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7" width="14.7109375" style="7" customWidth="1"/>
    <col min="8" max="8" width="18.14062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7" ht="12.75" x14ac:dyDescent="0.2">
      <c r="A1" s="123" t="s">
        <v>138</v>
      </c>
      <c r="B1" s="123"/>
      <c r="C1" s="123"/>
      <c r="D1" s="123"/>
      <c r="E1" s="123"/>
      <c r="F1" s="123"/>
      <c r="G1" s="125" t="s">
        <v>139</v>
      </c>
      <c r="H1" s="125"/>
      <c r="I1" s="125"/>
      <c r="J1" s="125"/>
      <c r="K1" s="125"/>
      <c r="L1" s="1"/>
    </row>
    <row r="2" spans="1:17" s="1" customFormat="1" ht="30" customHeight="1" x14ac:dyDescent="0.2">
      <c r="A2" s="124" t="s">
        <v>167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/>
    </row>
    <row r="3" spans="1:17" ht="20.100000000000001" customHeight="1" x14ac:dyDescent="0.2">
      <c r="A3" s="117" t="s">
        <v>121</v>
      </c>
      <c r="B3" s="118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0" t="s">
        <v>122</v>
      </c>
      <c r="K3" s="120"/>
      <c r="M3" s="8"/>
    </row>
    <row r="4" spans="1:17" ht="36" customHeight="1" x14ac:dyDescent="0.2">
      <c r="A4" s="117"/>
      <c r="B4" s="118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0"/>
      <c r="K4" s="120"/>
      <c r="L4" s="26"/>
    </row>
    <row r="5" spans="1:17" ht="43.5" x14ac:dyDescent="0.2">
      <c r="A5" s="12">
        <v>45</v>
      </c>
      <c r="B5" s="13"/>
      <c r="C5" s="14" t="s">
        <v>38</v>
      </c>
      <c r="D5" s="15">
        <f>SUM(D6:D9)</f>
        <v>82569</v>
      </c>
      <c r="E5" s="15">
        <f>SUM(E6:E9)</f>
        <v>12505</v>
      </c>
      <c r="F5" s="15">
        <f>SUM(F6:F9)</f>
        <v>440</v>
      </c>
      <c r="G5" s="15">
        <f>SUM(G6:G9)</f>
        <v>64</v>
      </c>
      <c r="H5" s="36">
        <f t="shared" ref="H5:H51" si="0">SUM(D5:G5)</f>
        <v>95578</v>
      </c>
      <c r="I5" s="17" t="s">
        <v>79</v>
      </c>
      <c r="J5" s="13"/>
      <c r="K5" s="18">
        <v>45</v>
      </c>
    </row>
    <row r="6" spans="1:17" ht="20.100000000000001" customHeight="1" x14ac:dyDescent="0.2">
      <c r="A6" s="19"/>
      <c r="B6" s="20">
        <v>4510</v>
      </c>
      <c r="C6" s="21" t="s">
        <v>39</v>
      </c>
      <c r="D6" s="22">
        <v>3759</v>
      </c>
      <c r="E6" s="22">
        <v>2456</v>
      </c>
      <c r="F6" s="22">
        <v>267</v>
      </c>
      <c r="G6" s="22">
        <v>36</v>
      </c>
      <c r="H6" s="16">
        <f t="shared" si="0"/>
        <v>6518</v>
      </c>
      <c r="I6" s="24" t="s">
        <v>131</v>
      </c>
      <c r="J6" s="20">
        <v>4510</v>
      </c>
      <c r="K6" s="25"/>
      <c r="P6" s="8" t="s">
        <v>210</v>
      </c>
      <c r="Q6" s="9"/>
    </row>
    <row r="7" spans="1:17" ht="20.100000000000001" customHeight="1" x14ac:dyDescent="0.2">
      <c r="A7" s="28"/>
      <c r="B7" s="29">
        <v>4520</v>
      </c>
      <c r="C7" s="30" t="s">
        <v>40</v>
      </c>
      <c r="D7" s="31">
        <v>61632</v>
      </c>
      <c r="E7" s="31">
        <v>8373</v>
      </c>
      <c r="F7" s="31">
        <v>141</v>
      </c>
      <c r="G7" s="31">
        <v>18</v>
      </c>
      <c r="H7" s="16">
        <f t="shared" si="0"/>
        <v>70164</v>
      </c>
      <c r="I7" s="32" t="s">
        <v>80</v>
      </c>
      <c r="J7" s="29">
        <v>4520</v>
      </c>
      <c r="K7" s="33"/>
      <c r="P7" s="8" t="s">
        <v>212</v>
      </c>
      <c r="Q7" s="8" t="s">
        <v>211</v>
      </c>
    </row>
    <row r="8" spans="1:17" ht="20.100000000000001" customHeight="1" x14ac:dyDescent="0.2">
      <c r="A8" s="19"/>
      <c r="B8" s="20">
        <v>4530</v>
      </c>
      <c r="C8" s="21" t="s">
        <v>41</v>
      </c>
      <c r="D8" s="22">
        <v>16514</v>
      </c>
      <c r="E8" s="22">
        <v>1640</v>
      </c>
      <c r="F8" s="22">
        <v>32</v>
      </c>
      <c r="G8" s="22">
        <v>10</v>
      </c>
      <c r="H8" s="16">
        <f t="shared" si="0"/>
        <v>18196</v>
      </c>
      <c r="I8" s="24" t="s">
        <v>81</v>
      </c>
      <c r="J8" s="20">
        <v>4530</v>
      </c>
      <c r="K8" s="25"/>
    </row>
    <row r="9" spans="1:17" ht="20.100000000000001" customHeight="1" x14ac:dyDescent="0.2">
      <c r="A9" s="28"/>
      <c r="B9" s="29">
        <v>4540</v>
      </c>
      <c r="C9" s="30" t="s">
        <v>42</v>
      </c>
      <c r="D9" s="31">
        <v>664</v>
      </c>
      <c r="E9" s="31">
        <v>36</v>
      </c>
      <c r="F9" s="31">
        <v>0</v>
      </c>
      <c r="G9" s="31">
        <v>0</v>
      </c>
      <c r="H9" s="16">
        <f t="shared" si="0"/>
        <v>700</v>
      </c>
      <c r="I9" s="32" t="s">
        <v>82</v>
      </c>
      <c r="J9" s="29">
        <v>4540</v>
      </c>
      <c r="K9" s="33"/>
    </row>
    <row r="10" spans="1:17" ht="30" customHeight="1" x14ac:dyDescent="0.2">
      <c r="A10" s="12">
        <v>46</v>
      </c>
      <c r="B10" s="13"/>
      <c r="C10" s="14" t="s">
        <v>6</v>
      </c>
      <c r="D10" s="15">
        <f>SUM(D11:D24)</f>
        <v>27963</v>
      </c>
      <c r="E10" s="15">
        <f t="shared" ref="E10:G10" si="1">SUM(E11:E24)</f>
        <v>7924</v>
      </c>
      <c r="F10" s="15">
        <f t="shared" si="1"/>
        <v>449</v>
      </c>
      <c r="G10" s="15">
        <f t="shared" si="1"/>
        <v>60</v>
      </c>
      <c r="H10" s="23">
        <f t="shared" si="0"/>
        <v>36396</v>
      </c>
      <c r="I10" s="17" t="s">
        <v>132</v>
      </c>
      <c r="J10" s="27"/>
      <c r="K10" s="18">
        <v>46</v>
      </c>
    </row>
    <row r="11" spans="1:17" ht="20.100000000000001" customHeight="1" x14ac:dyDescent="0.2">
      <c r="A11" s="19"/>
      <c r="B11" s="20">
        <v>4610</v>
      </c>
      <c r="C11" s="21" t="s">
        <v>43</v>
      </c>
      <c r="D11" s="22">
        <v>52</v>
      </c>
      <c r="E11" s="22">
        <v>39</v>
      </c>
      <c r="F11" s="22">
        <v>0</v>
      </c>
      <c r="G11" s="22">
        <v>0</v>
      </c>
      <c r="H11" s="16">
        <f t="shared" si="0"/>
        <v>91</v>
      </c>
      <c r="I11" s="24" t="s">
        <v>83</v>
      </c>
      <c r="J11" s="20">
        <v>4610</v>
      </c>
      <c r="K11" s="25"/>
    </row>
    <row r="12" spans="1:17" ht="20.100000000000001" customHeight="1" x14ac:dyDescent="0.2">
      <c r="A12" s="28"/>
      <c r="B12" s="29">
        <v>4620</v>
      </c>
      <c r="C12" s="30" t="s">
        <v>44</v>
      </c>
      <c r="D12" s="31">
        <v>1934</v>
      </c>
      <c r="E12" s="31">
        <v>190</v>
      </c>
      <c r="F12" s="31">
        <v>7</v>
      </c>
      <c r="G12" s="31">
        <v>1</v>
      </c>
      <c r="H12" s="16">
        <f t="shared" si="0"/>
        <v>2132</v>
      </c>
      <c r="I12" s="32" t="s">
        <v>84</v>
      </c>
      <c r="J12" s="29">
        <v>4620</v>
      </c>
      <c r="K12" s="33"/>
    </row>
    <row r="13" spans="1:17" ht="20.100000000000001" customHeight="1" x14ac:dyDescent="0.2">
      <c r="A13" s="19"/>
      <c r="B13" s="20">
        <v>4630</v>
      </c>
      <c r="C13" s="21" t="s">
        <v>45</v>
      </c>
      <c r="D13" s="22">
        <v>4878</v>
      </c>
      <c r="E13" s="22">
        <v>1694</v>
      </c>
      <c r="F13" s="22">
        <v>145</v>
      </c>
      <c r="G13" s="22">
        <v>17</v>
      </c>
      <c r="H13" s="16">
        <f t="shared" si="0"/>
        <v>6734</v>
      </c>
      <c r="I13" s="24" t="s">
        <v>85</v>
      </c>
      <c r="J13" s="20">
        <v>4630</v>
      </c>
      <c r="K13" s="25"/>
      <c r="L13" s="34"/>
    </row>
    <row r="14" spans="1:17" ht="20.100000000000001" customHeight="1" x14ac:dyDescent="0.2">
      <c r="A14" s="28"/>
      <c r="B14" s="29">
        <v>4641</v>
      </c>
      <c r="C14" s="30" t="s">
        <v>46</v>
      </c>
      <c r="D14" s="31">
        <v>7275</v>
      </c>
      <c r="E14" s="31">
        <v>407</v>
      </c>
      <c r="F14" s="31">
        <v>10</v>
      </c>
      <c r="G14" s="31">
        <v>4</v>
      </c>
      <c r="H14" s="16">
        <f t="shared" si="0"/>
        <v>7696</v>
      </c>
      <c r="I14" s="32" t="s">
        <v>86</v>
      </c>
      <c r="J14" s="29">
        <v>4641</v>
      </c>
      <c r="K14" s="33"/>
    </row>
    <row r="15" spans="1:17" ht="20.100000000000001" customHeight="1" x14ac:dyDescent="0.2">
      <c r="A15" s="19"/>
      <c r="B15" s="20">
        <v>4649</v>
      </c>
      <c r="C15" s="21" t="s">
        <v>47</v>
      </c>
      <c r="D15" s="22">
        <v>4847</v>
      </c>
      <c r="E15" s="22">
        <v>1592</v>
      </c>
      <c r="F15" s="22">
        <v>150</v>
      </c>
      <c r="G15" s="22">
        <v>21</v>
      </c>
      <c r="H15" s="16">
        <f t="shared" si="0"/>
        <v>6610</v>
      </c>
      <c r="I15" s="24" t="s">
        <v>87</v>
      </c>
      <c r="J15" s="20">
        <v>4649</v>
      </c>
      <c r="K15" s="25"/>
    </row>
    <row r="16" spans="1:17" ht="20.100000000000001" customHeight="1" x14ac:dyDescent="0.2">
      <c r="A16" s="28"/>
      <c r="B16" s="29">
        <v>4651</v>
      </c>
      <c r="C16" s="30" t="s">
        <v>48</v>
      </c>
      <c r="D16" s="31">
        <v>378</v>
      </c>
      <c r="E16" s="31">
        <v>198</v>
      </c>
      <c r="F16" s="31">
        <v>21</v>
      </c>
      <c r="G16" s="31">
        <v>2</v>
      </c>
      <c r="H16" s="16">
        <f t="shared" si="0"/>
        <v>599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440</v>
      </c>
      <c r="E17" s="22">
        <v>174</v>
      </c>
      <c r="F17" s="22">
        <v>5</v>
      </c>
      <c r="G17" s="22">
        <v>1</v>
      </c>
      <c r="H17" s="16">
        <f t="shared" si="0"/>
        <v>620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473</v>
      </c>
      <c r="E18" s="31">
        <v>125</v>
      </c>
      <c r="F18" s="31">
        <v>1</v>
      </c>
      <c r="G18" s="31">
        <v>3</v>
      </c>
      <c r="H18" s="16">
        <f t="shared" si="0"/>
        <v>602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865</v>
      </c>
      <c r="E19" s="22">
        <v>448</v>
      </c>
      <c r="F19" s="22">
        <v>17</v>
      </c>
      <c r="G19" s="22">
        <v>0</v>
      </c>
      <c r="H19" s="16">
        <f t="shared" si="0"/>
        <v>1330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154</v>
      </c>
      <c r="E20" s="31">
        <v>38</v>
      </c>
      <c r="F20" s="31">
        <v>4</v>
      </c>
      <c r="G20" s="31">
        <v>1</v>
      </c>
      <c r="H20" s="16">
        <f t="shared" si="0"/>
        <v>197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181</v>
      </c>
      <c r="E21" s="22">
        <v>64</v>
      </c>
      <c r="F21" s="22">
        <v>1</v>
      </c>
      <c r="G21" s="22">
        <v>0</v>
      </c>
      <c r="H21" s="16">
        <f t="shared" si="0"/>
        <v>246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5184</v>
      </c>
      <c r="E22" s="31">
        <v>2470</v>
      </c>
      <c r="F22" s="31">
        <v>67</v>
      </c>
      <c r="G22" s="31">
        <v>10</v>
      </c>
      <c r="H22" s="16">
        <f t="shared" si="0"/>
        <v>7731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954</v>
      </c>
      <c r="E23" s="22">
        <v>265</v>
      </c>
      <c r="F23" s="22">
        <v>13</v>
      </c>
      <c r="G23" s="22">
        <v>0</v>
      </c>
      <c r="H23" s="16">
        <f t="shared" si="0"/>
        <v>1232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348</v>
      </c>
      <c r="E24" s="31">
        <v>220</v>
      </c>
      <c r="F24" s="31">
        <v>8</v>
      </c>
      <c r="G24" s="31">
        <v>0</v>
      </c>
      <c r="H24" s="16">
        <f t="shared" si="0"/>
        <v>576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313887</v>
      </c>
      <c r="E25" s="15">
        <f>SUM(E26:E50)</f>
        <v>23829</v>
      </c>
      <c r="F25" s="15">
        <f>SUM(F26:F50)</f>
        <v>1508</v>
      </c>
      <c r="G25" s="15">
        <f>SUM(G26:G50)</f>
        <v>56</v>
      </c>
      <c r="H25" s="23">
        <f t="shared" si="0"/>
        <v>339280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62301</v>
      </c>
      <c r="E26" s="22">
        <v>4214</v>
      </c>
      <c r="F26" s="22">
        <v>928</v>
      </c>
      <c r="G26" s="22">
        <v>30</v>
      </c>
      <c r="H26" s="16">
        <f t="shared" si="0"/>
        <v>67473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373</v>
      </c>
      <c r="E27" s="31">
        <v>22</v>
      </c>
      <c r="F27" s="31">
        <v>0</v>
      </c>
      <c r="G27" s="31">
        <v>0</v>
      </c>
      <c r="H27" s="16">
        <f t="shared" si="0"/>
        <v>395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45427</v>
      </c>
      <c r="E28" s="22">
        <v>2129</v>
      </c>
      <c r="F28" s="22">
        <v>25</v>
      </c>
      <c r="G28" s="22">
        <v>2</v>
      </c>
      <c r="H28" s="16">
        <f t="shared" si="0"/>
        <v>47583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283</v>
      </c>
      <c r="E29" s="31">
        <v>30</v>
      </c>
      <c r="F29" s="31">
        <v>0</v>
      </c>
      <c r="G29" s="31">
        <v>0</v>
      </c>
      <c r="H29" s="16">
        <f t="shared" si="0"/>
        <v>313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1298</v>
      </c>
      <c r="E30" s="22">
        <v>13</v>
      </c>
      <c r="F30" s="22">
        <v>1</v>
      </c>
      <c r="G30" s="22">
        <v>0</v>
      </c>
      <c r="H30" s="16">
        <f t="shared" si="0"/>
        <v>1312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10605</v>
      </c>
      <c r="E31" s="31">
        <v>1419</v>
      </c>
      <c r="F31" s="31">
        <v>6</v>
      </c>
      <c r="G31" s="31">
        <v>0</v>
      </c>
      <c r="H31" s="16">
        <f t="shared" si="0"/>
        <v>12030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20704</v>
      </c>
      <c r="E32" s="22">
        <v>1026</v>
      </c>
      <c r="F32" s="22">
        <v>21</v>
      </c>
      <c r="G32" s="22">
        <v>4</v>
      </c>
      <c r="H32" s="16">
        <f t="shared" si="0"/>
        <v>21755</v>
      </c>
      <c r="I32" s="24" t="s">
        <v>103</v>
      </c>
      <c r="J32" s="20">
        <v>4741</v>
      </c>
      <c r="K32" s="25"/>
    </row>
    <row r="33" spans="1:12" ht="20.100000000000001" customHeight="1" x14ac:dyDescent="0.2">
      <c r="A33" s="28"/>
      <c r="B33" s="29">
        <v>4742</v>
      </c>
      <c r="C33" s="30" t="s">
        <v>63</v>
      </c>
      <c r="D33" s="31">
        <v>1133</v>
      </c>
      <c r="E33" s="31">
        <v>71</v>
      </c>
      <c r="F33" s="31">
        <v>1</v>
      </c>
      <c r="G33" s="31">
        <v>0</v>
      </c>
      <c r="H33" s="16">
        <f t="shared" si="0"/>
        <v>1205</v>
      </c>
      <c r="I33" s="32" t="s">
        <v>104</v>
      </c>
      <c r="J33" s="29">
        <v>4742</v>
      </c>
      <c r="K33" s="33"/>
    </row>
    <row r="34" spans="1:12" ht="20.100000000000001" customHeight="1" x14ac:dyDescent="0.2">
      <c r="A34" s="19"/>
      <c r="B34" s="20">
        <v>4751</v>
      </c>
      <c r="C34" s="21" t="s">
        <v>64</v>
      </c>
      <c r="D34" s="22">
        <v>9512</v>
      </c>
      <c r="E34" s="22">
        <v>394</v>
      </c>
      <c r="F34" s="22">
        <v>13</v>
      </c>
      <c r="G34" s="22">
        <v>0</v>
      </c>
      <c r="H34" s="16">
        <f t="shared" si="0"/>
        <v>9919</v>
      </c>
      <c r="I34" s="24" t="s">
        <v>105</v>
      </c>
      <c r="J34" s="20">
        <v>4751</v>
      </c>
      <c r="K34" s="25"/>
    </row>
    <row r="35" spans="1:12" ht="20.100000000000001" customHeight="1" x14ac:dyDescent="0.2">
      <c r="A35" s="28"/>
      <c r="B35" s="29">
        <v>4752</v>
      </c>
      <c r="C35" s="30" t="s">
        <v>65</v>
      </c>
      <c r="D35" s="31">
        <v>23596</v>
      </c>
      <c r="E35" s="31">
        <v>3618</v>
      </c>
      <c r="F35" s="31">
        <v>75</v>
      </c>
      <c r="G35" s="31">
        <v>4</v>
      </c>
      <c r="H35" s="16">
        <f t="shared" si="0"/>
        <v>27293</v>
      </c>
      <c r="I35" s="32" t="s">
        <v>106</v>
      </c>
      <c r="J35" s="29">
        <v>4752</v>
      </c>
      <c r="K35" s="33"/>
    </row>
    <row r="36" spans="1:12" ht="20.100000000000001" customHeight="1" x14ac:dyDescent="0.2">
      <c r="A36" s="19"/>
      <c r="B36" s="20">
        <v>4753</v>
      </c>
      <c r="C36" s="21" t="s">
        <v>66</v>
      </c>
      <c r="D36" s="22">
        <v>4694</v>
      </c>
      <c r="E36" s="22">
        <v>506</v>
      </c>
      <c r="F36" s="22">
        <v>1</v>
      </c>
      <c r="G36" s="22">
        <v>2</v>
      </c>
      <c r="H36" s="16">
        <f t="shared" si="0"/>
        <v>5203</v>
      </c>
      <c r="I36" s="24" t="s">
        <v>107</v>
      </c>
      <c r="J36" s="20">
        <v>4753</v>
      </c>
      <c r="K36" s="25"/>
    </row>
    <row r="37" spans="1:12" ht="20.100000000000001" customHeight="1" x14ac:dyDescent="0.2">
      <c r="A37" s="28"/>
      <c r="B37" s="29">
        <v>4759</v>
      </c>
      <c r="C37" s="30" t="s">
        <v>135</v>
      </c>
      <c r="D37" s="31">
        <v>18667</v>
      </c>
      <c r="E37" s="31">
        <v>2950</v>
      </c>
      <c r="F37" s="31">
        <v>94</v>
      </c>
      <c r="G37" s="31">
        <v>8</v>
      </c>
      <c r="H37" s="16">
        <f t="shared" si="0"/>
        <v>21719</v>
      </c>
      <c r="I37" s="32" t="s">
        <v>137</v>
      </c>
      <c r="J37" s="29">
        <v>4759</v>
      </c>
      <c r="K37" s="33"/>
    </row>
    <row r="38" spans="1:12" ht="20.100000000000001" customHeight="1" x14ac:dyDescent="0.2">
      <c r="A38" s="19"/>
      <c r="B38" s="20">
        <v>4761</v>
      </c>
      <c r="C38" s="21" t="s">
        <v>67</v>
      </c>
      <c r="D38" s="22">
        <v>4980</v>
      </c>
      <c r="E38" s="22">
        <v>669</v>
      </c>
      <c r="F38" s="22">
        <v>15</v>
      </c>
      <c r="G38" s="22">
        <v>0</v>
      </c>
      <c r="H38" s="16">
        <f t="shared" si="0"/>
        <v>5664</v>
      </c>
      <c r="I38" s="24" t="s">
        <v>108</v>
      </c>
      <c r="J38" s="20">
        <v>4761</v>
      </c>
      <c r="K38" s="25"/>
    </row>
    <row r="39" spans="1:12" ht="20.100000000000001" customHeight="1" x14ac:dyDescent="0.2">
      <c r="A39" s="28"/>
      <c r="B39" s="29">
        <v>4762</v>
      </c>
      <c r="C39" s="30" t="s">
        <v>68</v>
      </c>
      <c r="D39" s="31">
        <v>1307</v>
      </c>
      <c r="E39" s="31">
        <v>19</v>
      </c>
      <c r="F39" s="31">
        <v>0</v>
      </c>
      <c r="G39" s="31">
        <v>0</v>
      </c>
      <c r="H39" s="16">
        <f t="shared" si="0"/>
        <v>1326</v>
      </c>
      <c r="I39" s="32" t="s">
        <v>109</v>
      </c>
      <c r="J39" s="29">
        <v>4762</v>
      </c>
      <c r="K39" s="33"/>
    </row>
    <row r="40" spans="1:12" ht="20.100000000000001" customHeight="1" x14ac:dyDescent="0.2">
      <c r="A40" s="19"/>
      <c r="B40" s="20">
        <v>4763</v>
      </c>
      <c r="C40" s="21" t="s">
        <v>69</v>
      </c>
      <c r="D40" s="22">
        <v>1174</v>
      </c>
      <c r="E40" s="22">
        <v>114</v>
      </c>
      <c r="F40" s="22">
        <v>1</v>
      </c>
      <c r="G40" s="22">
        <v>0</v>
      </c>
      <c r="H40" s="16">
        <f t="shared" si="0"/>
        <v>1289</v>
      </c>
      <c r="I40" s="24" t="s">
        <v>110</v>
      </c>
      <c r="J40" s="20">
        <v>4763</v>
      </c>
      <c r="K40" s="25"/>
    </row>
    <row r="41" spans="1:12" ht="20.100000000000001" customHeight="1" x14ac:dyDescent="0.2">
      <c r="A41" s="28"/>
      <c r="B41" s="29">
        <v>4764</v>
      </c>
      <c r="C41" s="30" t="s">
        <v>70</v>
      </c>
      <c r="D41" s="31">
        <v>2817</v>
      </c>
      <c r="E41" s="31">
        <v>181</v>
      </c>
      <c r="F41" s="31">
        <v>0</v>
      </c>
      <c r="G41" s="31">
        <v>0</v>
      </c>
      <c r="H41" s="16">
        <f t="shared" si="0"/>
        <v>2998</v>
      </c>
      <c r="I41" s="32" t="s">
        <v>111</v>
      </c>
      <c r="J41" s="29">
        <v>4764</v>
      </c>
      <c r="K41" s="33"/>
    </row>
    <row r="42" spans="1:12" ht="20.100000000000001" customHeight="1" x14ac:dyDescent="0.2">
      <c r="A42" s="19"/>
      <c r="B42" s="20">
        <v>4771</v>
      </c>
      <c r="C42" s="21" t="s">
        <v>71</v>
      </c>
      <c r="D42" s="22">
        <v>57358</v>
      </c>
      <c r="E42" s="22">
        <v>3565</v>
      </c>
      <c r="F42" s="22">
        <v>237</v>
      </c>
      <c r="G42" s="22">
        <v>2</v>
      </c>
      <c r="H42" s="16">
        <f t="shared" si="0"/>
        <v>61162</v>
      </c>
      <c r="I42" s="24" t="s">
        <v>112</v>
      </c>
      <c r="J42" s="20">
        <v>4771</v>
      </c>
      <c r="K42" s="25"/>
    </row>
    <row r="43" spans="1:12" ht="20.100000000000001" customHeight="1" x14ac:dyDescent="0.2">
      <c r="A43" s="28"/>
      <c r="B43" s="29">
        <v>4772</v>
      </c>
      <c r="C43" s="30" t="s">
        <v>136</v>
      </c>
      <c r="D43" s="31">
        <v>20464</v>
      </c>
      <c r="E43" s="31">
        <v>1580</v>
      </c>
      <c r="F43" s="31">
        <v>56</v>
      </c>
      <c r="G43" s="31">
        <v>4</v>
      </c>
      <c r="H43" s="16">
        <f t="shared" si="0"/>
        <v>22104</v>
      </c>
      <c r="I43" s="32" t="s">
        <v>113</v>
      </c>
      <c r="J43" s="29">
        <v>4772</v>
      </c>
      <c r="K43" s="33"/>
    </row>
    <row r="44" spans="1:12" ht="20.100000000000001" customHeight="1" x14ac:dyDescent="0.2">
      <c r="A44" s="19"/>
      <c r="B44" s="20">
        <v>4773</v>
      </c>
      <c r="C44" s="21" t="s">
        <v>72</v>
      </c>
      <c r="D44" s="22">
        <v>22687</v>
      </c>
      <c r="E44" s="22">
        <v>1199</v>
      </c>
      <c r="F44" s="22">
        <v>34</v>
      </c>
      <c r="G44" s="22">
        <v>0</v>
      </c>
      <c r="H44" s="16">
        <f t="shared" si="0"/>
        <v>23920</v>
      </c>
      <c r="I44" s="24" t="s">
        <v>114</v>
      </c>
      <c r="J44" s="20">
        <v>4773</v>
      </c>
      <c r="K44" s="25"/>
    </row>
    <row r="45" spans="1:12" ht="20.100000000000001" customHeight="1" x14ac:dyDescent="0.2">
      <c r="A45" s="28"/>
      <c r="B45" s="29">
        <v>4774</v>
      </c>
      <c r="C45" s="30" t="s">
        <v>73</v>
      </c>
      <c r="D45" s="31">
        <v>2348</v>
      </c>
      <c r="E45" s="31">
        <v>38</v>
      </c>
      <c r="F45" s="31">
        <v>0</v>
      </c>
      <c r="G45" s="31">
        <v>0</v>
      </c>
      <c r="H45" s="16">
        <f t="shared" si="0"/>
        <v>2386</v>
      </c>
      <c r="I45" s="32" t="s">
        <v>115</v>
      </c>
      <c r="J45" s="29">
        <v>4774</v>
      </c>
      <c r="K45" s="33"/>
    </row>
    <row r="46" spans="1:12" ht="20.100000000000001" customHeight="1" x14ac:dyDescent="0.2">
      <c r="A46" s="19"/>
      <c r="B46" s="20">
        <v>4781</v>
      </c>
      <c r="C46" s="21" t="s">
        <v>74</v>
      </c>
      <c r="D46" s="22">
        <v>641</v>
      </c>
      <c r="E46" s="22">
        <v>15</v>
      </c>
      <c r="F46" s="22">
        <v>0</v>
      </c>
      <c r="G46" s="22">
        <v>0</v>
      </c>
      <c r="H46" s="16">
        <f t="shared" si="0"/>
        <v>656</v>
      </c>
      <c r="I46" s="24" t="s">
        <v>116</v>
      </c>
      <c r="J46" s="20">
        <v>4781</v>
      </c>
      <c r="K46" s="25"/>
    </row>
    <row r="47" spans="1:12" ht="20.100000000000001" customHeight="1" x14ac:dyDescent="0.2">
      <c r="A47" s="28"/>
      <c r="B47" s="29">
        <v>4782</v>
      </c>
      <c r="C47" s="30" t="s">
        <v>75</v>
      </c>
      <c r="D47" s="31">
        <v>515</v>
      </c>
      <c r="E47" s="31">
        <v>2</v>
      </c>
      <c r="F47" s="31">
        <v>0</v>
      </c>
      <c r="G47" s="31">
        <v>0</v>
      </c>
      <c r="H47" s="16">
        <f t="shared" si="0"/>
        <v>517</v>
      </c>
      <c r="I47" s="32" t="s">
        <v>117</v>
      </c>
      <c r="J47" s="29">
        <v>4782</v>
      </c>
      <c r="K47" s="33"/>
      <c r="L47" s="34"/>
    </row>
    <row r="48" spans="1:12" ht="20.100000000000001" customHeight="1" x14ac:dyDescent="0.2">
      <c r="A48" s="19"/>
      <c r="B48" s="20">
        <v>4789</v>
      </c>
      <c r="C48" s="21" t="s">
        <v>76</v>
      </c>
      <c r="D48" s="22">
        <v>898</v>
      </c>
      <c r="E48" s="22">
        <v>35</v>
      </c>
      <c r="F48" s="22">
        <v>0</v>
      </c>
      <c r="G48" s="22">
        <v>0</v>
      </c>
      <c r="H48" s="16">
        <f t="shared" si="0"/>
        <v>933</v>
      </c>
      <c r="I48" s="24" t="s">
        <v>118</v>
      </c>
      <c r="J48" s="20">
        <v>4789</v>
      </c>
      <c r="K48" s="25"/>
    </row>
    <row r="49" spans="1:12" ht="20.100000000000001" customHeight="1" x14ac:dyDescent="0.2">
      <c r="A49" s="28"/>
      <c r="B49" s="29">
        <v>4791</v>
      </c>
      <c r="C49" s="30" t="s">
        <v>77</v>
      </c>
      <c r="D49" s="31">
        <v>10</v>
      </c>
      <c r="E49" s="31">
        <v>0</v>
      </c>
      <c r="F49" s="31">
        <v>0</v>
      </c>
      <c r="G49" s="31">
        <v>0</v>
      </c>
      <c r="H49" s="16">
        <f t="shared" si="0"/>
        <v>10</v>
      </c>
      <c r="I49" s="32" t="s">
        <v>119</v>
      </c>
      <c r="J49" s="29">
        <v>4791</v>
      </c>
      <c r="K49" s="33"/>
    </row>
    <row r="50" spans="1:12" ht="20.100000000000001" customHeight="1" x14ac:dyDescent="0.2">
      <c r="A50" s="19"/>
      <c r="B50" s="20">
        <v>4799</v>
      </c>
      <c r="C50" s="21" t="s">
        <v>78</v>
      </c>
      <c r="D50" s="22">
        <v>95</v>
      </c>
      <c r="E50" s="22">
        <v>20</v>
      </c>
      <c r="F50" s="22">
        <v>0</v>
      </c>
      <c r="G50" s="22">
        <v>0</v>
      </c>
      <c r="H50" s="16">
        <f t="shared" si="0"/>
        <v>115</v>
      </c>
      <c r="I50" s="24" t="s">
        <v>120</v>
      </c>
      <c r="J50" s="20">
        <v>4799</v>
      </c>
      <c r="K50" s="25"/>
    </row>
    <row r="51" spans="1:12" ht="20.100000000000001" customHeight="1" x14ac:dyDescent="0.2">
      <c r="A51" s="126" t="s">
        <v>1</v>
      </c>
      <c r="B51" s="119"/>
      <c r="C51" s="119"/>
      <c r="D51" s="40">
        <f>D5+D10+D25</f>
        <v>424419</v>
      </c>
      <c r="E51" s="40">
        <f>E5+E10+E25</f>
        <v>44258</v>
      </c>
      <c r="F51" s="40">
        <f>F5+F10+F25</f>
        <v>2397</v>
      </c>
      <c r="G51" s="40">
        <f>G5+G10+G25</f>
        <v>180</v>
      </c>
      <c r="H51" s="35">
        <f t="shared" si="0"/>
        <v>471254</v>
      </c>
      <c r="I51" s="120" t="s">
        <v>2</v>
      </c>
      <c r="J51" s="120"/>
      <c r="K51" s="127"/>
    </row>
    <row r="52" spans="1:12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2"/>
      <c r="L52" s="56"/>
    </row>
    <row r="53" spans="1:12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2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2" ht="15" customHeight="1" x14ac:dyDescent="0.2">
      <c r="B55" s="3"/>
      <c r="C55" s="2"/>
      <c r="D55" s="4"/>
      <c r="E55" s="4"/>
      <c r="F55" s="4"/>
      <c r="G55" s="4"/>
      <c r="H55" s="4"/>
      <c r="I55" s="2"/>
    </row>
  </sheetData>
  <mergeCells count="11">
    <mergeCell ref="A1:F1"/>
    <mergeCell ref="A2:K2"/>
    <mergeCell ref="G1:K1"/>
    <mergeCell ref="A51:C51"/>
    <mergeCell ref="I51:K51"/>
    <mergeCell ref="F53:G53"/>
    <mergeCell ref="A3:B4"/>
    <mergeCell ref="C3:C4"/>
    <mergeCell ref="I3:I4"/>
    <mergeCell ref="J3:K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9"/>
  <sheetViews>
    <sheetView rightToLeft="1" topLeftCell="A31" zoomScale="70" zoomScaleNormal="70" workbookViewId="0">
      <selection activeCell="A52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34" ht="12.75" x14ac:dyDescent="0.2">
      <c r="A1" s="123" t="s">
        <v>10</v>
      </c>
      <c r="B1" s="123"/>
      <c r="C1" s="123"/>
      <c r="D1" s="123"/>
      <c r="E1" s="123"/>
      <c r="F1" s="123"/>
      <c r="G1" s="125" t="s">
        <v>11</v>
      </c>
      <c r="H1" s="125"/>
      <c r="I1" s="125"/>
      <c r="J1" s="125"/>
      <c r="K1" s="125"/>
    </row>
    <row r="2" spans="1:34" s="1" customFormat="1" ht="30" customHeight="1" x14ac:dyDescent="0.2">
      <c r="A2" s="124" t="s">
        <v>168</v>
      </c>
      <c r="B2" s="124"/>
      <c r="C2" s="124"/>
      <c r="D2" s="124"/>
      <c r="E2" s="124"/>
      <c r="F2" s="124"/>
      <c r="G2" s="124" t="s">
        <v>169</v>
      </c>
      <c r="H2" s="124"/>
      <c r="I2" s="124"/>
      <c r="J2" s="124"/>
      <c r="K2" s="124"/>
    </row>
    <row r="3" spans="1:34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34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34" ht="30" customHeight="1" x14ac:dyDescent="0.2">
      <c r="A5" s="12">
        <v>45</v>
      </c>
      <c r="B5" s="13"/>
      <c r="C5" s="14" t="s">
        <v>38</v>
      </c>
      <c r="D5" s="15">
        <f>SUM(D6:D9)</f>
        <v>28916</v>
      </c>
      <c r="E5" s="15">
        <f t="shared" ref="E5:G5" si="0">SUM(E6:E9)</f>
        <v>33634</v>
      </c>
      <c r="F5" s="15">
        <f t="shared" si="0"/>
        <v>6319</v>
      </c>
      <c r="G5" s="15">
        <f t="shared" si="0"/>
        <v>8236</v>
      </c>
      <c r="H5" s="23">
        <f>SUM(D5:G5)</f>
        <v>77105</v>
      </c>
      <c r="I5" s="17" t="s">
        <v>79</v>
      </c>
      <c r="J5" s="13"/>
      <c r="K5" s="18">
        <v>45</v>
      </c>
      <c r="AC5" s="8" t="s">
        <v>151</v>
      </c>
    </row>
    <row r="6" spans="1:34" ht="20.100000000000001" customHeight="1" x14ac:dyDescent="0.2">
      <c r="A6" s="19"/>
      <c r="B6" s="20">
        <v>4510</v>
      </c>
      <c r="C6" s="21" t="s">
        <v>39</v>
      </c>
      <c r="D6" s="22">
        <v>4461</v>
      </c>
      <c r="E6" s="22">
        <v>13065</v>
      </c>
      <c r="F6" s="22">
        <v>4878</v>
      </c>
      <c r="G6" s="22">
        <v>7614</v>
      </c>
      <c r="H6" s="16">
        <f t="shared" ref="H6:H50" si="1">SUM(D6:G6)</f>
        <v>30018</v>
      </c>
      <c r="I6" s="24" t="s">
        <v>131</v>
      </c>
      <c r="J6" s="20">
        <v>4510</v>
      </c>
      <c r="K6" s="25"/>
    </row>
    <row r="7" spans="1:34" ht="20.100000000000001" customHeight="1" x14ac:dyDescent="0.2">
      <c r="A7" s="28"/>
      <c r="B7" s="29">
        <v>4520</v>
      </c>
      <c r="C7" s="30" t="s">
        <v>40</v>
      </c>
      <c r="D7" s="31">
        <v>15358</v>
      </c>
      <c r="E7" s="31">
        <v>13403</v>
      </c>
      <c r="F7" s="31">
        <v>906</v>
      </c>
      <c r="G7" s="31">
        <v>304</v>
      </c>
      <c r="H7" s="16">
        <f t="shared" si="1"/>
        <v>29971</v>
      </c>
      <c r="I7" s="32" t="s">
        <v>80</v>
      </c>
      <c r="J7" s="29">
        <v>4520</v>
      </c>
      <c r="K7" s="33"/>
    </row>
    <row r="8" spans="1:34" ht="20.100000000000001" customHeight="1" x14ac:dyDescent="0.2">
      <c r="A8" s="19"/>
      <c r="B8" s="20">
        <v>4530</v>
      </c>
      <c r="C8" s="21" t="s">
        <v>41</v>
      </c>
      <c r="D8" s="22">
        <v>8937</v>
      </c>
      <c r="E8" s="22">
        <v>7083</v>
      </c>
      <c r="F8" s="22">
        <v>535</v>
      </c>
      <c r="G8" s="22">
        <v>318</v>
      </c>
      <c r="H8" s="16">
        <f t="shared" si="1"/>
        <v>16873</v>
      </c>
      <c r="I8" s="24" t="s">
        <v>81</v>
      </c>
      <c r="J8" s="20">
        <v>4530</v>
      </c>
      <c r="K8" s="25"/>
      <c r="AC8" s="11"/>
      <c r="AD8" s="11"/>
      <c r="AE8" s="11"/>
      <c r="AF8" s="11"/>
      <c r="AG8" s="11"/>
      <c r="AH8" s="11"/>
    </row>
    <row r="9" spans="1:34" ht="20.100000000000001" customHeight="1" x14ac:dyDescent="0.2">
      <c r="A9" s="28"/>
      <c r="B9" s="29">
        <v>4540</v>
      </c>
      <c r="C9" s="30" t="s">
        <v>42</v>
      </c>
      <c r="D9" s="31">
        <v>160</v>
      </c>
      <c r="E9" s="31">
        <v>83</v>
      </c>
      <c r="F9" s="31">
        <v>0</v>
      </c>
      <c r="G9" s="31">
        <v>0</v>
      </c>
      <c r="H9" s="16">
        <f t="shared" si="1"/>
        <v>243</v>
      </c>
      <c r="I9" s="32" t="s">
        <v>82</v>
      </c>
      <c r="J9" s="29">
        <v>4540</v>
      </c>
      <c r="K9" s="33"/>
    </row>
    <row r="10" spans="1:34" ht="30" customHeight="1" x14ac:dyDescent="0.2">
      <c r="A10" s="12">
        <v>46</v>
      </c>
      <c r="B10" s="13"/>
      <c r="C10" s="14" t="s">
        <v>6</v>
      </c>
      <c r="D10" s="15">
        <f>SUM(D11:D24)</f>
        <v>17836</v>
      </c>
      <c r="E10" s="15">
        <f t="shared" ref="E10" si="2">SUM(E11:E24)</f>
        <v>32663</v>
      </c>
      <c r="F10" s="15">
        <f>SUM(F11:F24)</f>
        <v>10817</v>
      </c>
      <c r="G10" s="15">
        <f>SUM(G11:G24)</f>
        <v>9419</v>
      </c>
      <c r="H10" s="23">
        <f t="shared" si="1"/>
        <v>70735</v>
      </c>
      <c r="I10" s="17" t="s">
        <v>132</v>
      </c>
      <c r="J10" s="27"/>
      <c r="K10" s="18">
        <v>46</v>
      </c>
    </row>
    <row r="11" spans="1:34" ht="20.100000000000001" customHeight="1" x14ac:dyDescent="0.2">
      <c r="A11" s="19"/>
      <c r="B11" s="20">
        <v>4610</v>
      </c>
      <c r="C11" s="21" t="s">
        <v>43</v>
      </c>
      <c r="D11" s="22">
        <v>93</v>
      </c>
      <c r="E11" s="22">
        <v>100</v>
      </c>
      <c r="F11" s="22">
        <v>0</v>
      </c>
      <c r="G11" s="22">
        <v>0</v>
      </c>
      <c r="H11" s="16">
        <f t="shared" si="1"/>
        <v>193</v>
      </c>
      <c r="I11" s="24" t="s">
        <v>83</v>
      </c>
      <c r="J11" s="20">
        <v>4610</v>
      </c>
      <c r="K11" s="25"/>
    </row>
    <row r="12" spans="1:34" ht="20.100000000000001" customHeight="1" x14ac:dyDescent="0.2">
      <c r="A12" s="28"/>
      <c r="B12" s="29">
        <v>4620</v>
      </c>
      <c r="C12" s="30" t="s">
        <v>44</v>
      </c>
      <c r="D12" s="31">
        <v>1110</v>
      </c>
      <c r="E12" s="31">
        <v>596</v>
      </c>
      <c r="F12" s="31">
        <v>285</v>
      </c>
      <c r="G12" s="31">
        <v>68</v>
      </c>
      <c r="H12" s="16">
        <f t="shared" si="1"/>
        <v>2059</v>
      </c>
      <c r="I12" s="32" t="s">
        <v>84</v>
      </c>
      <c r="J12" s="29">
        <v>4620</v>
      </c>
      <c r="K12" s="33"/>
    </row>
    <row r="13" spans="1:34" ht="20.100000000000001" customHeight="1" x14ac:dyDescent="0.2">
      <c r="A13" s="19"/>
      <c r="B13" s="20">
        <v>4630</v>
      </c>
      <c r="C13" s="21" t="s">
        <v>45</v>
      </c>
      <c r="D13" s="22">
        <v>4919</v>
      </c>
      <c r="E13" s="22">
        <v>7471</v>
      </c>
      <c r="F13" s="22">
        <v>6064</v>
      </c>
      <c r="G13" s="22">
        <v>3056</v>
      </c>
      <c r="H13" s="16">
        <f t="shared" si="1"/>
        <v>21510</v>
      </c>
      <c r="I13" s="24" t="s">
        <v>85</v>
      </c>
      <c r="J13" s="20">
        <v>4630</v>
      </c>
      <c r="K13" s="25"/>
    </row>
    <row r="14" spans="1:34" ht="20.100000000000001" customHeight="1" x14ac:dyDescent="0.2">
      <c r="A14" s="28"/>
      <c r="B14" s="29">
        <v>4641</v>
      </c>
      <c r="C14" s="30" t="s">
        <v>46</v>
      </c>
      <c r="D14" s="31">
        <v>2635</v>
      </c>
      <c r="E14" s="31">
        <v>893</v>
      </c>
      <c r="F14" s="31">
        <v>89</v>
      </c>
      <c r="G14" s="31">
        <v>118</v>
      </c>
      <c r="H14" s="16">
        <f t="shared" si="1"/>
        <v>3735</v>
      </c>
      <c r="I14" s="32" t="s">
        <v>86</v>
      </c>
      <c r="J14" s="29">
        <v>4641</v>
      </c>
      <c r="K14" s="33"/>
    </row>
    <row r="15" spans="1:34" ht="20.100000000000001" customHeight="1" x14ac:dyDescent="0.2">
      <c r="A15" s="19"/>
      <c r="B15" s="20">
        <v>4649</v>
      </c>
      <c r="C15" s="21" t="s">
        <v>47</v>
      </c>
      <c r="D15" s="22">
        <v>2628</v>
      </c>
      <c r="E15" s="22">
        <v>8251</v>
      </c>
      <c r="F15" s="22">
        <v>2403</v>
      </c>
      <c r="G15" s="22">
        <v>4144</v>
      </c>
      <c r="H15" s="16">
        <f t="shared" si="1"/>
        <v>17426</v>
      </c>
      <c r="I15" s="24" t="s">
        <v>87</v>
      </c>
      <c r="J15" s="20">
        <v>4649</v>
      </c>
      <c r="K15" s="25"/>
    </row>
    <row r="16" spans="1:34" ht="20.100000000000001" customHeight="1" x14ac:dyDescent="0.2">
      <c r="A16" s="28"/>
      <c r="B16" s="29">
        <v>4651</v>
      </c>
      <c r="C16" s="30" t="s">
        <v>48</v>
      </c>
      <c r="D16" s="31">
        <v>452</v>
      </c>
      <c r="E16" s="31">
        <v>2902</v>
      </c>
      <c r="F16" s="31">
        <v>464</v>
      </c>
      <c r="G16" s="31">
        <v>176</v>
      </c>
      <c r="H16" s="16">
        <f t="shared" si="1"/>
        <v>3994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477</v>
      </c>
      <c r="E17" s="22">
        <v>371</v>
      </c>
      <c r="F17" s="22">
        <v>126</v>
      </c>
      <c r="G17" s="22">
        <v>748</v>
      </c>
      <c r="H17" s="16">
        <f>SUM(D17:G17)</f>
        <v>1722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290</v>
      </c>
      <c r="E18" s="31">
        <v>680</v>
      </c>
      <c r="F18" s="31">
        <v>12</v>
      </c>
      <c r="G18" s="31">
        <v>809</v>
      </c>
      <c r="H18" s="16">
        <f t="shared" si="1"/>
        <v>1791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462</v>
      </c>
      <c r="E19" s="22">
        <v>2307</v>
      </c>
      <c r="F19" s="22">
        <v>355</v>
      </c>
      <c r="G19" s="22">
        <v>0</v>
      </c>
      <c r="H19" s="16">
        <f t="shared" si="1"/>
        <v>3124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6</v>
      </c>
      <c r="E20" s="31">
        <v>92</v>
      </c>
      <c r="F20" s="31">
        <v>59</v>
      </c>
      <c r="G20" s="31">
        <v>57</v>
      </c>
      <c r="H20" s="16">
        <f t="shared" si="1"/>
        <v>214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137</v>
      </c>
      <c r="E21" s="22">
        <v>111</v>
      </c>
      <c r="F21" s="22">
        <v>15</v>
      </c>
      <c r="G21" s="22">
        <v>0</v>
      </c>
      <c r="H21" s="16">
        <f t="shared" si="1"/>
        <v>263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3859</v>
      </c>
      <c r="E22" s="31">
        <v>7727</v>
      </c>
      <c r="F22" s="31">
        <v>801</v>
      </c>
      <c r="G22" s="31">
        <v>243</v>
      </c>
      <c r="H22" s="16">
        <f t="shared" si="1"/>
        <v>12630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641</v>
      </c>
      <c r="E23" s="22">
        <v>522</v>
      </c>
      <c r="F23" s="22">
        <v>75</v>
      </c>
      <c r="G23" s="22">
        <v>0</v>
      </c>
      <c r="H23" s="16">
        <f t="shared" si="1"/>
        <v>1238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127</v>
      </c>
      <c r="E24" s="31">
        <v>640</v>
      </c>
      <c r="F24" s="31">
        <v>69</v>
      </c>
      <c r="G24" s="31">
        <v>0</v>
      </c>
      <c r="H24" s="16">
        <f t="shared" si="1"/>
        <v>836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157302</v>
      </c>
      <c r="E25" s="15">
        <f>SUM(E26:E50)</f>
        <v>68400</v>
      </c>
      <c r="F25" s="15">
        <f>SUM(F26:F50)</f>
        <v>26153</v>
      </c>
      <c r="G25" s="15">
        <f>SUM(G26:G50)</f>
        <v>6627</v>
      </c>
      <c r="H25" s="23">
        <f t="shared" si="1"/>
        <v>258482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19577</v>
      </c>
      <c r="E26" s="22">
        <v>12408</v>
      </c>
      <c r="F26" s="22">
        <v>10898</v>
      </c>
      <c r="G26" s="22">
        <v>4096</v>
      </c>
      <c r="H26" s="16">
        <f>SUM(D26:G26)</f>
        <v>46979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254</v>
      </c>
      <c r="E27" s="31">
        <v>35</v>
      </c>
      <c r="F27" s="31">
        <v>0</v>
      </c>
      <c r="G27" s="31">
        <v>0</v>
      </c>
      <c r="H27" s="16">
        <f t="shared" si="1"/>
        <v>289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22604</v>
      </c>
      <c r="E28" s="22">
        <v>4458</v>
      </c>
      <c r="F28" s="22">
        <v>272</v>
      </c>
      <c r="G28" s="22">
        <v>72</v>
      </c>
      <c r="H28" s="16">
        <f t="shared" si="1"/>
        <v>27406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49</v>
      </c>
      <c r="E29" s="31">
        <v>63</v>
      </c>
      <c r="F29" s="31">
        <v>0</v>
      </c>
      <c r="G29" s="31">
        <v>0</v>
      </c>
      <c r="H29" s="16">
        <f t="shared" si="1"/>
        <v>112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265</v>
      </c>
      <c r="E30" s="22">
        <v>10</v>
      </c>
      <c r="F30" s="22">
        <v>13</v>
      </c>
      <c r="G30" s="22">
        <v>0</v>
      </c>
      <c r="H30" s="16">
        <f t="shared" si="1"/>
        <v>288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3439</v>
      </c>
      <c r="E31" s="31">
        <v>1425</v>
      </c>
      <c r="F31" s="31">
        <v>95</v>
      </c>
      <c r="G31" s="31">
        <v>0</v>
      </c>
      <c r="H31" s="16">
        <f t="shared" si="1"/>
        <v>4959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26329</v>
      </c>
      <c r="E32" s="22">
        <v>2925</v>
      </c>
      <c r="F32" s="22">
        <v>107</v>
      </c>
      <c r="G32" s="22">
        <v>1046</v>
      </c>
      <c r="H32" s="16">
        <f t="shared" si="1"/>
        <v>30407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526</v>
      </c>
      <c r="E33" s="31">
        <v>97</v>
      </c>
      <c r="F33" s="31">
        <v>15</v>
      </c>
      <c r="G33" s="31">
        <v>0</v>
      </c>
      <c r="H33" s="16">
        <f t="shared" si="1"/>
        <v>638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4320</v>
      </c>
      <c r="E34" s="22">
        <v>1057</v>
      </c>
      <c r="F34" s="22">
        <v>11</v>
      </c>
      <c r="G34" s="22">
        <v>0</v>
      </c>
      <c r="H34" s="16">
        <f t="shared" si="1"/>
        <v>5388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15267</v>
      </c>
      <c r="E35" s="31">
        <v>7191</v>
      </c>
      <c r="F35" s="31">
        <v>1931</v>
      </c>
      <c r="G35" s="31">
        <v>18</v>
      </c>
      <c r="H35" s="16">
        <f t="shared" si="1"/>
        <v>24407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2125</v>
      </c>
      <c r="E36" s="22">
        <v>2184</v>
      </c>
      <c r="F36" s="22">
        <v>21</v>
      </c>
      <c r="G36" s="22">
        <v>95</v>
      </c>
      <c r="H36" s="16">
        <f t="shared" si="1"/>
        <v>4425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11131</v>
      </c>
      <c r="E37" s="31">
        <v>8707</v>
      </c>
      <c r="F37" s="31">
        <v>2198</v>
      </c>
      <c r="G37" s="31">
        <v>966</v>
      </c>
      <c r="H37" s="16">
        <f t="shared" si="1"/>
        <v>23002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3310</v>
      </c>
      <c r="E38" s="22">
        <v>1352</v>
      </c>
      <c r="F38" s="22">
        <v>191</v>
      </c>
      <c r="G38" s="22">
        <v>0</v>
      </c>
      <c r="H38" s="16">
        <f t="shared" si="1"/>
        <v>4853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451</v>
      </c>
      <c r="E39" s="31">
        <v>10</v>
      </c>
      <c r="F39" s="31">
        <v>0</v>
      </c>
      <c r="G39" s="31">
        <v>0</v>
      </c>
      <c r="H39" s="16">
        <f t="shared" si="1"/>
        <v>461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682</v>
      </c>
      <c r="E40" s="22">
        <v>193</v>
      </c>
      <c r="F40" s="22">
        <v>11</v>
      </c>
      <c r="G40" s="22">
        <v>0</v>
      </c>
      <c r="H40" s="16">
        <f t="shared" si="1"/>
        <v>886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941</v>
      </c>
      <c r="E41" s="31">
        <v>338</v>
      </c>
      <c r="F41" s="31">
        <v>0</v>
      </c>
      <c r="G41" s="31">
        <v>0</v>
      </c>
      <c r="H41" s="16">
        <f t="shared" si="1"/>
        <v>1279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21375</v>
      </c>
      <c r="E42" s="22">
        <v>12641</v>
      </c>
      <c r="F42" s="22">
        <v>4641</v>
      </c>
      <c r="G42" s="22">
        <v>230</v>
      </c>
      <c r="H42" s="16">
        <f t="shared" si="1"/>
        <v>38887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9103</v>
      </c>
      <c r="E43" s="31">
        <v>5904</v>
      </c>
      <c r="F43" s="31">
        <v>5140</v>
      </c>
      <c r="G43" s="31">
        <v>104</v>
      </c>
      <c r="H43" s="16">
        <f t="shared" si="1"/>
        <v>20251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14103</v>
      </c>
      <c r="E44" s="22">
        <v>7231</v>
      </c>
      <c r="F44" s="22">
        <v>609</v>
      </c>
      <c r="G44" s="22">
        <v>0</v>
      </c>
      <c r="H44" s="16">
        <f t="shared" si="1"/>
        <v>21943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505</v>
      </c>
      <c r="E45" s="31">
        <v>20</v>
      </c>
      <c r="F45" s="31">
        <v>0</v>
      </c>
      <c r="G45" s="31">
        <v>0</v>
      </c>
      <c r="H45" s="16">
        <f t="shared" si="1"/>
        <v>525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188</v>
      </c>
      <c r="E46" s="22">
        <v>14</v>
      </c>
      <c r="F46" s="22">
        <v>0</v>
      </c>
      <c r="G46" s="22">
        <v>0</v>
      </c>
      <c r="H46" s="16">
        <f t="shared" si="1"/>
        <v>202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357</v>
      </c>
      <c r="E47" s="31">
        <v>0</v>
      </c>
      <c r="F47" s="31">
        <v>0</v>
      </c>
      <c r="G47" s="31">
        <v>0</v>
      </c>
      <c r="H47" s="16">
        <f t="shared" si="1"/>
        <v>357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304</v>
      </c>
      <c r="E48" s="22">
        <v>117</v>
      </c>
      <c r="F48" s="22">
        <v>0</v>
      </c>
      <c r="G48" s="22">
        <v>0</v>
      </c>
      <c r="H48" s="16">
        <f t="shared" si="1"/>
        <v>421</v>
      </c>
      <c r="I48" s="24" t="s">
        <v>118</v>
      </c>
      <c r="J48" s="20">
        <v>4789</v>
      </c>
      <c r="K48" s="25"/>
    </row>
    <row r="49" spans="1:13" ht="20.100000000000001" customHeight="1" x14ac:dyDescent="0.2">
      <c r="A49" s="28"/>
      <c r="B49" s="29">
        <v>4791</v>
      </c>
      <c r="C49" s="30" t="s">
        <v>77</v>
      </c>
      <c r="D49" s="31">
        <v>7</v>
      </c>
      <c r="E49" s="31">
        <v>0</v>
      </c>
      <c r="F49" s="31">
        <v>0</v>
      </c>
      <c r="G49" s="31">
        <v>0</v>
      </c>
      <c r="H49" s="16">
        <f t="shared" si="1"/>
        <v>7</v>
      </c>
      <c r="I49" s="32" t="s">
        <v>119</v>
      </c>
      <c r="J49" s="29">
        <v>4791</v>
      </c>
      <c r="K49" s="33"/>
    </row>
    <row r="50" spans="1:13" ht="20.100000000000001" customHeight="1" x14ac:dyDescent="0.2">
      <c r="A50" s="19"/>
      <c r="B50" s="20">
        <v>4799</v>
      </c>
      <c r="C50" s="21" t="s">
        <v>78</v>
      </c>
      <c r="D50" s="22">
        <v>90</v>
      </c>
      <c r="E50" s="22">
        <v>20</v>
      </c>
      <c r="F50" s="22">
        <v>0</v>
      </c>
      <c r="G50" s="22">
        <v>0</v>
      </c>
      <c r="H50" s="16">
        <f t="shared" si="1"/>
        <v>110</v>
      </c>
      <c r="I50" s="24" t="s">
        <v>120</v>
      </c>
      <c r="J50" s="20">
        <v>4799</v>
      </c>
      <c r="K50" s="25"/>
    </row>
    <row r="51" spans="1:13" ht="20.100000000000001" customHeight="1" x14ac:dyDescent="0.2">
      <c r="A51" s="128" t="s">
        <v>1</v>
      </c>
      <c r="B51" s="128"/>
      <c r="C51" s="126"/>
      <c r="D51" s="40">
        <f>D5+D10+D25</f>
        <v>204054</v>
      </c>
      <c r="E51" s="40">
        <f>E5+E10+E25</f>
        <v>134697</v>
      </c>
      <c r="F51" s="40">
        <f t="shared" ref="F51" si="3">F5+F10+F25</f>
        <v>43289</v>
      </c>
      <c r="G51" s="40">
        <f>G5+G10+G25</f>
        <v>24282</v>
      </c>
      <c r="H51" s="35">
        <f>SUM(D51:G51)</f>
        <v>406322</v>
      </c>
      <c r="I51" s="127" t="s">
        <v>2</v>
      </c>
      <c r="J51" s="129"/>
      <c r="K51" s="129"/>
    </row>
    <row r="52" spans="1:13" ht="15" customHeight="1" x14ac:dyDescent="0.2">
      <c r="A52" s="131" t="s">
        <v>214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3"/>
      <c r="L52" s="57"/>
      <c r="M52" s="58"/>
    </row>
    <row r="53" spans="1:13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3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3" ht="15" customHeight="1" x14ac:dyDescent="0.2">
      <c r="B55" s="3"/>
      <c r="C55" s="2"/>
      <c r="D55" s="4"/>
      <c r="E55" s="4"/>
      <c r="F55" s="4"/>
      <c r="G55" s="4"/>
      <c r="H55" s="4"/>
      <c r="I55" s="2"/>
    </row>
    <row r="59" spans="1:13" x14ac:dyDescent="0.2">
      <c r="E59" s="59"/>
    </row>
  </sheetData>
  <mergeCells count="12">
    <mergeCell ref="A2:F2"/>
    <mergeCell ref="G2:K2"/>
    <mergeCell ref="A1:F1"/>
    <mergeCell ref="G1:K1"/>
    <mergeCell ref="J3:K4"/>
    <mergeCell ref="A51:C51"/>
    <mergeCell ref="I51:K51"/>
    <mergeCell ref="F53:G53"/>
    <mergeCell ref="A3:B4"/>
    <mergeCell ref="C3:C4"/>
    <mergeCell ref="I3:I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rightToLeft="1" topLeftCell="A31" zoomScale="70" zoomScaleNormal="70" workbookViewId="0">
      <selection activeCell="G1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27" ht="12.75" x14ac:dyDescent="0.2">
      <c r="A1" s="62"/>
      <c r="B1" s="134" t="s">
        <v>12</v>
      </c>
      <c r="C1" s="134"/>
      <c r="D1" s="134"/>
      <c r="E1" s="134"/>
      <c r="F1" s="134"/>
      <c r="G1" s="125" t="s">
        <v>140</v>
      </c>
      <c r="H1" s="125"/>
      <c r="I1" s="125"/>
      <c r="J1" s="125"/>
      <c r="K1" s="125"/>
    </row>
    <row r="2" spans="1:27" s="1" customFormat="1" ht="30" customHeight="1" x14ac:dyDescent="0.2">
      <c r="A2" s="63"/>
      <c r="B2" s="137" t="s">
        <v>170</v>
      </c>
      <c r="C2" s="135"/>
      <c r="D2" s="135"/>
      <c r="E2" s="135"/>
      <c r="F2" s="135"/>
      <c r="G2" s="135" t="s">
        <v>171</v>
      </c>
      <c r="H2" s="135"/>
      <c r="I2" s="135"/>
      <c r="J2" s="135"/>
      <c r="K2" s="136"/>
    </row>
    <row r="3" spans="1:27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27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  <c r="AA4" s="64"/>
    </row>
    <row r="5" spans="1:27" ht="30" customHeight="1" x14ac:dyDescent="0.2">
      <c r="A5" s="12">
        <v>45</v>
      </c>
      <c r="B5" s="13"/>
      <c r="C5" s="14" t="s">
        <v>38</v>
      </c>
      <c r="D5" s="15">
        <f>SUM(D6:D9)</f>
        <v>179204</v>
      </c>
      <c r="E5" s="15">
        <f t="shared" ref="E5:G5" si="0">SUM(E6:E9)</f>
        <v>97348</v>
      </c>
      <c r="F5" s="15">
        <f t="shared" si="0"/>
        <v>16135</v>
      </c>
      <c r="G5" s="15">
        <f t="shared" si="0"/>
        <v>16163</v>
      </c>
      <c r="H5" s="23">
        <f>SUM(D5:G5)</f>
        <v>308850</v>
      </c>
      <c r="I5" s="17" t="s">
        <v>79</v>
      </c>
      <c r="J5" s="13"/>
      <c r="K5" s="18">
        <v>45</v>
      </c>
    </row>
    <row r="6" spans="1:27" ht="20.100000000000001" customHeight="1" x14ac:dyDescent="0.2">
      <c r="A6" s="19"/>
      <c r="B6" s="20">
        <v>4510</v>
      </c>
      <c r="C6" s="21" t="s">
        <v>39</v>
      </c>
      <c r="D6" s="22">
        <v>7715</v>
      </c>
      <c r="E6" s="22">
        <v>23758</v>
      </c>
      <c r="F6" s="22">
        <v>8266</v>
      </c>
      <c r="G6" s="22">
        <v>9689</v>
      </c>
      <c r="H6" s="16">
        <f t="shared" ref="H6:H51" si="1">SUM(D6:G6)</f>
        <v>49428</v>
      </c>
      <c r="I6" s="24" t="s">
        <v>131</v>
      </c>
      <c r="J6" s="20">
        <v>4510</v>
      </c>
      <c r="K6" s="25"/>
    </row>
    <row r="7" spans="1:27" ht="20.100000000000001" customHeight="1" x14ac:dyDescent="0.2">
      <c r="A7" s="28"/>
      <c r="B7" s="29">
        <v>4520</v>
      </c>
      <c r="C7" s="30" t="s">
        <v>40</v>
      </c>
      <c r="D7" s="31">
        <v>122840</v>
      </c>
      <c r="E7" s="31">
        <v>57086</v>
      </c>
      <c r="F7" s="31">
        <v>6153</v>
      </c>
      <c r="G7" s="31">
        <v>4180</v>
      </c>
      <c r="H7" s="16">
        <f t="shared" si="1"/>
        <v>190259</v>
      </c>
      <c r="I7" s="32" t="s">
        <v>80</v>
      </c>
      <c r="J7" s="29">
        <v>4520</v>
      </c>
      <c r="K7" s="33"/>
    </row>
    <row r="8" spans="1:27" ht="20.100000000000001" customHeight="1" x14ac:dyDescent="0.2">
      <c r="A8" s="19"/>
      <c r="B8" s="20">
        <v>4530</v>
      </c>
      <c r="C8" s="21" t="s">
        <v>41</v>
      </c>
      <c r="D8" s="22">
        <v>47775</v>
      </c>
      <c r="E8" s="22">
        <v>16334</v>
      </c>
      <c r="F8" s="22">
        <v>1716</v>
      </c>
      <c r="G8" s="22">
        <v>2294</v>
      </c>
      <c r="H8" s="16">
        <f t="shared" si="1"/>
        <v>68119</v>
      </c>
      <c r="I8" s="24" t="s">
        <v>81</v>
      </c>
      <c r="J8" s="20">
        <v>4530</v>
      </c>
      <c r="K8" s="25"/>
    </row>
    <row r="9" spans="1:27" ht="20.100000000000001" customHeight="1" x14ac:dyDescent="0.2">
      <c r="A9" s="28"/>
      <c r="B9" s="29">
        <v>4540</v>
      </c>
      <c r="C9" s="30" t="s">
        <v>42</v>
      </c>
      <c r="D9" s="31">
        <v>874</v>
      </c>
      <c r="E9" s="31">
        <v>170</v>
      </c>
      <c r="F9" s="31">
        <v>0</v>
      </c>
      <c r="G9" s="31">
        <v>0</v>
      </c>
      <c r="H9" s="16">
        <f t="shared" si="1"/>
        <v>1044</v>
      </c>
      <c r="I9" s="32" t="s">
        <v>82</v>
      </c>
      <c r="J9" s="29">
        <v>4540</v>
      </c>
      <c r="K9" s="33"/>
    </row>
    <row r="10" spans="1:27" ht="30" customHeight="1" x14ac:dyDescent="0.2">
      <c r="A10" s="12">
        <v>46</v>
      </c>
      <c r="B10" s="13"/>
      <c r="C10" s="14" t="s">
        <v>6</v>
      </c>
      <c r="D10" s="15">
        <f>SUM(D11:D24)</f>
        <v>55271</v>
      </c>
      <c r="E10" s="15">
        <f t="shared" ref="E10:F10" si="2">SUM(E11:E24)</f>
        <v>68466</v>
      </c>
      <c r="F10" s="15">
        <f t="shared" si="2"/>
        <v>32409</v>
      </c>
      <c r="G10" s="15">
        <f>SUM(G11:G24)</f>
        <v>23154</v>
      </c>
      <c r="H10" s="23">
        <f t="shared" si="1"/>
        <v>179300</v>
      </c>
      <c r="I10" s="17" t="s">
        <v>132</v>
      </c>
      <c r="J10" s="27"/>
      <c r="K10" s="18">
        <v>46</v>
      </c>
    </row>
    <row r="11" spans="1:27" ht="20.100000000000001" customHeight="1" x14ac:dyDescent="0.2">
      <c r="A11" s="19"/>
      <c r="B11" s="20">
        <v>4610</v>
      </c>
      <c r="C11" s="21" t="s">
        <v>43</v>
      </c>
      <c r="D11" s="22">
        <v>208</v>
      </c>
      <c r="E11" s="22">
        <v>245</v>
      </c>
      <c r="F11" s="22">
        <v>0</v>
      </c>
      <c r="G11" s="22">
        <v>0</v>
      </c>
      <c r="H11" s="16">
        <f t="shared" si="1"/>
        <v>453</v>
      </c>
      <c r="I11" s="24" t="s">
        <v>83</v>
      </c>
      <c r="J11" s="20">
        <v>4610</v>
      </c>
      <c r="K11" s="25"/>
    </row>
    <row r="12" spans="1:27" ht="20.100000000000001" customHeight="1" x14ac:dyDescent="0.2">
      <c r="A12" s="28"/>
      <c r="B12" s="29">
        <v>4620</v>
      </c>
      <c r="C12" s="30" t="s">
        <v>44</v>
      </c>
      <c r="D12" s="31">
        <v>3009</v>
      </c>
      <c r="E12" s="31">
        <v>1736</v>
      </c>
      <c r="F12" s="31">
        <v>930</v>
      </c>
      <c r="G12" s="31">
        <v>216</v>
      </c>
      <c r="H12" s="16">
        <f t="shared" si="1"/>
        <v>5891</v>
      </c>
      <c r="I12" s="32" t="s">
        <v>84</v>
      </c>
      <c r="J12" s="29">
        <v>4620</v>
      </c>
      <c r="K12" s="33"/>
    </row>
    <row r="13" spans="1:27" ht="20.100000000000001" customHeight="1" x14ac:dyDescent="0.2">
      <c r="A13" s="19"/>
      <c r="B13" s="20">
        <v>4630</v>
      </c>
      <c r="C13" s="21" t="s">
        <v>45</v>
      </c>
      <c r="D13" s="22">
        <v>11760</v>
      </c>
      <c r="E13" s="22">
        <v>15445</v>
      </c>
      <c r="F13" s="22">
        <v>14529</v>
      </c>
      <c r="G13" s="22">
        <v>6792</v>
      </c>
      <c r="H13" s="16">
        <f t="shared" si="1"/>
        <v>48526</v>
      </c>
      <c r="I13" s="24" t="s">
        <v>85</v>
      </c>
      <c r="J13" s="20">
        <v>4630</v>
      </c>
      <c r="K13" s="25"/>
    </row>
    <row r="14" spans="1:27" ht="20.100000000000001" customHeight="1" x14ac:dyDescent="0.2">
      <c r="A14" s="28"/>
      <c r="B14" s="29">
        <v>4641</v>
      </c>
      <c r="C14" s="30" t="s">
        <v>46</v>
      </c>
      <c r="D14" s="31">
        <v>10316</v>
      </c>
      <c r="E14" s="31">
        <v>2207</v>
      </c>
      <c r="F14" s="31">
        <v>422</v>
      </c>
      <c r="G14" s="31">
        <v>404</v>
      </c>
      <c r="H14" s="16">
        <f t="shared" si="1"/>
        <v>13349</v>
      </c>
      <c r="I14" s="32" t="s">
        <v>86</v>
      </c>
      <c r="J14" s="29">
        <v>4641</v>
      </c>
      <c r="K14" s="33"/>
    </row>
    <row r="15" spans="1:27" ht="20.100000000000001" customHeight="1" x14ac:dyDescent="0.2">
      <c r="A15" s="19"/>
      <c r="B15" s="20">
        <v>4649</v>
      </c>
      <c r="C15" s="21" t="s">
        <v>47</v>
      </c>
      <c r="D15" s="22">
        <v>10202</v>
      </c>
      <c r="E15" s="22">
        <v>16364</v>
      </c>
      <c r="F15" s="22">
        <v>7567</v>
      </c>
      <c r="G15" s="22">
        <v>8893</v>
      </c>
      <c r="H15" s="16">
        <f t="shared" si="1"/>
        <v>43026</v>
      </c>
      <c r="I15" s="24" t="s">
        <v>87</v>
      </c>
      <c r="J15" s="20">
        <v>4649</v>
      </c>
      <c r="K15" s="25"/>
    </row>
    <row r="16" spans="1:27" ht="20.100000000000001" customHeight="1" x14ac:dyDescent="0.2">
      <c r="A16" s="28"/>
      <c r="B16" s="29">
        <v>4651</v>
      </c>
      <c r="C16" s="30" t="s">
        <v>48</v>
      </c>
      <c r="D16" s="31">
        <v>660</v>
      </c>
      <c r="E16" s="31">
        <v>1500</v>
      </c>
      <c r="F16" s="31">
        <v>1922</v>
      </c>
      <c r="G16" s="31">
        <v>1103</v>
      </c>
      <c r="H16" s="16">
        <f t="shared" si="1"/>
        <v>5185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322</v>
      </c>
      <c r="E17" s="22">
        <v>552</v>
      </c>
      <c r="F17" s="22">
        <v>281</v>
      </c>
      <c r="G17" s="22">
        <v>1543</v>
      </c>
      <c r="H17" s="16">
        <f t="shared" si="1"/>
        <v>2698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898</v>
      </c>
      <c r="E18" s="31">
        <v>1561</v>
      </c>
      <c r="F18" s="31">
        <v>93</v>
      </c>
      <c r="G18" s="31">
        <v>1643</v>
      </c>
      <c r="H18" s="16">
        <f t="shared" si="1"/>
        <v>4195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1752</v>
      </c>
      <c r="E19" s="22">
        <v>5452</v>
      </c>
      <c r="F19" s="22">
        <v>1618</v>
      </c>
      <c r="G19" s="22">
        <v>0</v>
      </c>
      <c r="H19" s="16">
        <f t="shared" si="1"/>
        <v>8822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195</v>
      </c>
      <c r="E20" s="31">
        <v>206</v>
      </c>
      <c r="F20" s="31">
        <v>326</v>
      </c>
      <c r="G20" s="31">
        <v>270</v>
      </c>
      <c r="H20" s="16">
        <f t="shared" si="1"/>
        <v>997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254</v>
      </c>
      <c r="E21" s="22">
        <v>350</v>
      </c>
      <c r="F21" s="22">
        <v>46</v>
      </c>
      <c r="G21" s="22">
        <v>0</v>
      </c>
      <c r="H21" s="16">
        <f t="shared" si="1"/>
        <v>650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12334</v>
      </c>
      <c r="E22" s="31">
        <v>19412</v>
      </c>
      <c r="F22" s="31">
        <v>4126</v>
      </c>
      <c r="G22" s="31">
        <v>2290</v>
      </c>
      <c r="H22" s="16">
        <f>SUM(D22:G22)</f>
        <v>38162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2742</v>
      </c>
      <c r="E23" s="22">
        <v>1890</v>
      </c>
      <c r="F23" s="22">
        <v>251</v>
      </c>
      <c r="G23" s="22">
        <v>0</v>
      </c>
      <c r="H23" s="16">
        <f t="shared" si="1"/>
        <v>4883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619</v>
      </c>
      <c r="E24" s="31">
        <v>1546</v>
      </c>
      <c r="F24" s="31">
        <v>298</v>
      </c>
      <c r="G24" s="31">
        <v>0</v>
      </c>
      <c r="H24" s="16">
        <f t="shared" si="1"/>
        <v>2463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502752</v>
      </c>
      <c r="E25" s="15">
        <f>SUM(E26:E50)</f>
        <v>179555</v>
      </c>
      <c r="F25" s="15">
        <f>SUM(F26:F50)</f>
        <v>75991</v>
      </c>
      <c r="G25" s="15">
        <f>SUM(G26:G50)</f>
        <v>20526</v>
      </c>
      <c r="H25" s="23">
        <f t="shared" si="1"/>
        <v>778824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109858</v>
      </c>
      <c r="E26" s="22">
        <v>33550</v>
      </c>
      <c r="F26" s="22">
        <v>36941</v>
      </c>
      <c r="G26" s="22">
        <v>8903</v>
      </c>
      <c r="H26" s="16">
        <f t="shared" si="1"/>
        <v>189252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358</v>
      </c>
      <c r="E27" s="31">
        <v>64</v>
      </c>
      <c r="F27" s="31">
        <v>0</v>
      </c>
      <c r="G27" s="31">
        <v>0</v>
      </c>
      <c r="H27" s="16">
        <f t="shared" si="1"/>
        <v>422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64950</v>
      </c>
      <c r="E28" s="22">
        <v>17798</v>
      </c>
      <c r="F28" s="22">
        <v>1190</v>
      </c>
      <c r="G28" s="22">
        <v>640</v>
      </c>
      <c r="H28" s="16">
        <f t="shared" si="1"/>
        <v>84578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393</v>
      </c>
      <c r="E29" s="31">
        <v>125</v>
      </c>
      <c r="F29" s="31">
        <v>0</v>
      </c>
      <c r="G29" s="31">
        <v>0</v>
      </c>
      <c r="H29" s="16">
        <f t="shared" si="1"/>
        <v>518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1603</v>
      </c>
      <c r="E30" s="22">
        <v>45</v>
      </c>
      <c r="F30" s="22">
        <v>53</v>
      </c>
      <c r="G30" s="22">
        <v>0</v>
      </c>
      <c r="H30" s="16">
        <f t="shared" si="1"/>
        <v>1701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27137</v>
      </c>
      <c r="E31" s="31">
        <v>9072</v>
      </c>
      <c r="F31" s="31">
        <v>760</v>
      </c>
      <c r="G31" s="31">
        <v>0</v>
      </c>
      <c r="H31" s="16">
        <f t="shared" si="1"/>
        <v>36969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15332</v>
      </c>
      <c r="E32" s="22">
        <v>4206</v>
      </c>
      <c r="F32" s="22">
        <v>913</v>
      </c>
      <c r="G32" s="22">
        <v>2952</v>
      </c>
      <c r="H32" s="16">
        <f t="shared" si="1"/>
        <v>23403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1600</v>
      </c>
      <c r="E33" s="31">
        <v>308</v>
      </c>
      <c r="F33" s="31">
        <v>49</v>
      </c>
      <c r="G33" s="31">
        <v>0</v>
      </c>
      <c r="H33" s="16">
        <f t="shared" si="1"/>
        <v>1957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15549</v>
      </c>
      <c r="E34" s="22">
        <v>2982</v>
      </c>
      <c r="F34" s="22">
        <v>697</v>
      </c>
      <c r="G34" s="22">
        <v>0</v>
      </c>
      <c r="H34" s="16">
        <f t="shared" si="1"/>
        <v>19228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51681</v>
      </c>
      <c r="E35" s="31">
        <v>22633</v>
      </c>
      <c r="F35" s="31">
        <v>7297</v>
      </c>
      <c r="G35" s="31">
        <v>1132</v>
      </c>
      <c r="H35" s="16">
        <f t="shared" si="1"/>
        <v>82743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10248</v>
      </c>
      <c r="E36" s="22">
        <v>4355</v>
      </c>
      <c r="F36" s="22">
        <v>39</v>
      </c>
      <c r="G36" s="22">
        <v>996</v>
      </c>
      <c r="H36" s="16">
        <f t="shared" si="1"/>
        <v>15638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35035</v>
      </c>
      <c r="E37" s="31">
        <v>23225</v>
      </c>
      <c r="F37" s="31">
        <v>7403</v>
      </c>
      <c r="G37" s="31">
        <v>4698</v>
      </c>
      <c r="H37" s="16">
        <f t="shared" si="1"/>
        <v>70361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9869</v>
      </c>
      <c r="E38" s="22">
        <v>3462</v>
      </c>
      <c r="F38" s="22">
        <v>540</v>
      </c>
      <c r="G38" s="22">
        <v>0</v>
      </c>
      <c r="H38" s="16">
        <f t="shared" si="1"/>
        <v>13871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1801</v>
      </c>
      <c r="E39" s="31">
        <v>48</v>
      </c>
      <c r="F39" s="31">
        <v>0</v>
      </c>
      <c r="G39" s="31">
        <v>0</v>
      </c>
      <c r="H39" s="16">
        <f>SUM(D39:G39)</f>
        <v>1849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2259</v>
      </c>
      <c r="E40" s="22">
        <v>593</v>
      </c>
      <c r="F40" s="22">
        <v>48</v>
      </c>
      <c r="G40" s="22">
        <v>0</v>
      </c>
      <c r="H40" s="16">
        <f t="shared" si="1"/>
        <v>2900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3955</v>
      </c>
      <c r="E41" s="31">
        <v>723</v>
      </c>
      <c r="F41" s="31">
        <v>0</v>
      </c>
      <c r="G41" s="31">
        <v>0</v>
      </c>
      <c r="H41" s="16">
        <f t="shared" si="1"/>
        <v>4678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78259</v>
      </c>
      <c r="E42" s="22">
        <v>27448</v>
      </c>
      <c r="F42" s="22">
        <v>12847</v>
      </c>
      <c r="G42" s="22">
        <v>848</v>
      </c>
      <c r="H42" s="16">
        <f t="shared" si="1"/>
        <v>119402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28933</v>
      </c>
      <c r="E43" s="31">
        <v>13620</v>
      </c>
      <c r="F43" s="31">
        <v>4846</v>
      </c>
      <c r="G43" s="31">
        <v>357</v>
      </c>
      <c r="H43" s="16">
        <f t="shared" si="1"/>
        <v>47756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38304</v>
      </c>
      <c r="E44" s="22">
        <v>14600</v>
      </c>
      <c r="F44" s="22">
        <v>2368</v>
      </c>
      <c r="G44" s="22">
        <v>0</v>
      </c>
      <c r="H44" s="16">
        <f t="shared" si="1"/>
        <v>55272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3357</v>
      </c>
      <c r="E45" s="31">
        <v>152</v>
      </c>
      <c r="F45" s="31">
        <v>0</v>
      </c>
      <c r="G45" s="31">
        <v>0</v>
      </c>
      <c r="H45" s="16">
        <f t="shared" si="1"/>
        <v>3509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658</v>
      </c>
      <c r="E46" s="22">
        <v>27</v>
      </c>
      <c r="F46" s="22">
        <v>0</v>
      </c>
      <c r="G46" s="22">
        <v>0</v>
      </c>
      <c r="H46" s="16">
        <f t="shared" si="1"/>
        <v>685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452</v>
      </c>
      <c r="E47" s="31">
        <v>3</v>
      </c>
      <c r="F47" s="31">
        <v>0</v>
      </c>
      <c r="G47" s="31">
        <v>0</v>
      </c>
      <c r="H47" s="16">
        <f t="shared" si="1"/>
        <v>455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968</v>
      </c>
      <c r="E48" s="22">
        <v>438</v>
      </c>
      <c r="F48" s="22">
        <v>0</v>
      </c>
      <c r="G48" s="22">
        <v>0</v>
      </c>
      <c r="H48" s="16">
        <f t="shared" si="1"/>
        <v>1406</v>
      </c>
      <c r="I48" s="24" t="s">
        <v>118</v>
      </c>
      <c r="J48" s="20">
        <v>4789</v>
      </c>
      <c r="K48" s="25"/>
    </row>
    <row r="49" spans="1:11" ht="20.100000000000001" customHeight="1" x14ac:dyDescent="0.2">
      <c r="A49" s="28"/>
      <c r="B49" s="29">
        <v>4791</v>
      </c>
      <c r="C49" s="30" t="s">
        <v>77</v>
      </c>
      <c r="D49" s="31">
        <v>8</v>
      </c>
      <c r="E49" s="31">
        <v>0</v>
      </c>
      <c r="F49" s="31">
        <v>0</v>
      </c>
      <c r="G49" s="31">
        <v>0</v>
      </c>
      <c r="H49" s="16">
        <f t="shared" si="1"/>
        <v>8</v>
      </c>
      <c r="I49" s="32" t="s">
        <v>119</v>
      </c>
      <c r="J49" s="29">
        <v>4791</v>
      </c>
      <c r="K49" s="33"/>
    </row>
    <row r="50" spans="1:11" ht="20.100000000000001" customHeight="1" x14ac:dyDescent="0.2">
      <c r="A50" s="19"/>
      <c r="B50" s="20">
        <v>4799</v>
      </c>
      <c r="C50" s="21" t="s">
        <v>78</v>
      </c>
      <c r="D50" s="22">
        <v>185</v>
      </c>
      <c r="E50" s="22">
        <v>78</v>
      </c>
      <c r="F50" s="22">
        <v>0</v>
      </c>
      <c r="G50" s="22">
        <v>0</v>
      </c>
      <c r="H50" s="16">
        <f t="shared" si="1"/>
        <v>263</v>
      </c>
      <c r="I50" s="24" t="s">
        <v>120</v>
      </c>
      <c r="J50" s="20">
        <v>4799</v>
      </c>
      <c r="K50" s="25"/>
    </row>
    <row r="51" spans="1:11" ht="20.100000000000001" customHeight="1" x14ac:dyDescent="0.2">
      <c r="A51" s="128" t="s">
        <v>1</v>
      </c>
      <c r="B51" s="128"/>
      <c r="C51" s="126"/>
      <c r="D51" s="40">
        <f>D5+D10+D25</f>
        <v>737227</v>
      </c>
      <c r="E51" s="40">
        <f t="shared" ref="E51" si="3">E5+E10+E25</f>
        <v>345369</v>
      </c>
      <c r="F51" s="40">
        <f>F5+F10+F25</f>
        <v>124535</v>
      </c>
      <c r="G51" s="40">
        <f>G5+G10+G25</f>
        <v>59843</v>
      </c>
      <c r="H51" s="35">
        <f t="shared" si="1"/>
        <v>1266974</v>
      </c>
      <c r="I51" s="127" t="s">
        <v>2</v>
      </c>
      <c r="J51" s="129"/>
      <c r="K51" s="129"/>
    </row>
    <row r="52" spans="1:11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2"/>
    </row>
    <row r="53" spans="1:11" ht="15" customHeight="1" x14ac:dyDescent="0.2">
      <c r="B53" s="3"/>
      <c r="C53" s="2"/>
      <c r="D53" s="4"/>
      <c r="E53" s="4"/>
      <c r="F53" s="116"/>
      <c r="G53" s="116"/>
      <c r="H53" s="4"/>
      <c r="I53" s="2"/>
      <c r="K53" s="60"/>
    </row>
    <row r="54" spans="1:11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">
      <c r="B55" s="3"/>
      <c r="C55" s="2"/>
      <c r="D55" s="4"/>
      <c r="E55" s="4"/>
      <c r="F55" s="4"/>
      <c r="G55" s="4"/>
      <c r="H55" s="4"/>
      <c r="I55" s="2"/>
    </row>
  </sheetData>
  <mergeCells count="12">
    <mergeCell ref="F53:G53"/>
    <mergeCell ref="B2:F2"/>
    <mergeCell ref="A3:B4"/>
    <mergeCell ref="C3:C4"/>
    <mergeCell ref="I3:I4"/>
    <mergeCell ref="A52:K52"/>
    <mergeCell ref="B1:F1"/>
    <mergeCell ref="G1:K1"/>
    <mergeCell ref="G2:K2"/>
    <mergeCell ref="J3:K4"/>
    <mergeCell ref="A51:C51"/>
    <mergeCell ref="I51:K5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"/>
  <sheetViews>
    <sheetView rightToLeft="1" topLeftCell="A28" zoomScale="64" zoomScaleNormal="64" workbookViewId="0">
      <selection activeCell="G1"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1" ht="12.75" x14ac:dyDescent="0.2">
      <c r="A1" s="138" t="s">
        <v>13</v>
      </c>
      <c r="B1" s="138"/>
      <c r="C1" s="138"/>
      <c r="D1" s="138"/>
      <c r="E1" s="138"/>
      <c r="F1" s="138"/>
      <c r="G1" s="140" t="s">
        <v>14</v>
      </c>
      <c r="H1" s="140"/>
      <c r="I1" s="140"/>
      <c r="J1" s="140"/>
      <c r="K1" s="140"/>
    </row>
    <row r="2" spans="1:11" s="1" customFormat="1" ht="30" customHeight="1" x14ac:dyDescent="0.2">
      <c r="A2" s="139" t="s">
        <v>172</v>
      </c>
      <c r="B2" s="139"/>
      <c r="C2" s="139"/>
      <c r="D2" s="139"/>
      <c r="E2" s="139"/>
      <c r="F2" s="139"/>
      <c r="G2" s="141" t="s">
        <v>173</v>
      </c>
      <c r="H2" s="141"/>
      <c r="I2" s="141"/>
      <c r="J2" s="141"/>
      <c r="K2" s="141"/>
    </row>
    <row r="3" spans="1:11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11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11" ht="30" customHeight="1" x14ac:dyDescent="0.2">
      <c r="A5" s="12">
        <v>45</v>
      </c>
      <c r="B5" s="13"/>
      <c r="C5" s="14" t="s">
        <v>38</v>
      </c>
      <c r="D5" s="15">
        <f>SUM(D6:D9)</f>
        <v>208120</v>
      </c>
      <c r="E5" s="15">
        <f t="shared" ref="E5:F5" si="0">SUM(E6:E9)</f>
        <v>130982</v>
      </c>
      <c r="F5" s="15">
        <f t="shared" si="0"/>
        <v>22454</v>
      </c>
      <c r="G5" s="15">
        <f>SUM(G6:G9)</f>
        <v>24399</v>
      </c>
      <c r="H5" s="16">
        <f>SUM(D5:G5)</f>
        <v>385955</v>
      </c>
      <c r="I5" s="17" t="s">
        <v>79</v>
      </c>
      <c r="J5" s="13"/>
      <c r="K5" s="18">
        <v>45</v>
      </c>
    </row>
    <row r="6" spans="1:11" ht="20.100000000000001" customHeight="1" x14ac:dyDescent="0.2">
      <c r="A6" s="19"/>
      <c r="B6" s="20">
        <v>4510</v>
      </c>
      <c r="C6" s="21" t="s">
        <v>39</v>
      </c>
      <c r="D6" s="22">
        <v>12176</v>
      </c>
      <c r="E6" s="22">
        <v>36823</v>
      </c>
      <c r="F6" s="22">
        <v>13144</v>
      </c>
      <c r="G6" s="22">
        <v>17303</v>
      </c>
      <c r="H6" s="16">
        <f t="shared" ref="H6:H50" si="1">SUM(D6:G6)</f>
        <v>79446</v>
      </c>
      <c r="I6" s="24" t="s">
        <v>131</v>
      </c>
      <c r="J6" s="20">
        <v>4510</v>
      </c>
      <c r="K6" s="25"/>
    </row>
    <row r="7" spans="1:11" ht="20.100000000000001" customHeight="1" x14ac:dyDescent="0.2">
      <c r="A7" s="28"/>
      <c r="B7" s="29">
        <v>4520</v>
      </c>
      <c r="C7" s="30" t="s">
        <v>40</v>
      </c>
      <c r="D7" s="31">
        <v>138198</v>
      </c>
      <c r="E7" s="31">
        <v>70489</v>
      </c>
      <c r="F7" s="31">
        <v>7059</v>
      </c>
      <c r="G7" s="31">
        <v>4484</v>
      </c>
      <c r="H7" s="16">
        <f t="shared" si="1"/>
        <v>220230</v>
      </c>
      <c r="I7" s="32" t="s">
        <v>80</v>
      </c>
      <c r="J7" s="29">
        <v>4520</v>
      </c>
      <c r="K7" s="33"/>
    </row>
    <row r="8" spans="1:11" ht="20.100000000000001" customHeight="1" x14ac:dyDescent="0.2">
      <c r="A8" s="19"/>
      <c r="B8" s="20">
        <v>4530</v>
      </c>
      <c r="C8" s="21" t="s">
        <v>41</v>
      </c>
      <c r="D8" s="22">
        <v>56712</v>
      </c>
      <c r="E8" s="22">
        <v>23417</v>
      </c>
      <c r="F8" s="22">
        <v>2251</v>
      </c>
      <c r="G8" s="22">
        <v>2612</v>
      </c>
      <c r="H8" s="16">
        <f t="shared" si="1"/>
        <v>84992</v>
      </c>
      <c r="I8" s="24" t="s">
        <v>81</v>
      </c>
      <c r="J8" s="20">
        <v>4530</v>
      </c>
      <c r="K8" s="25"/>
    </row>
    <row r="9" spans="1:11" ht="20.100000000000001" customHeight="1" x14ac:dyDescent="0.2">
      <c r="A9" s="28"/>
      <c r="B9" s="29">
        <v>4540</v>
      </c>
      <c r="C9" s="30" t="s">
        <v>42</v>
      </c>
      <c r="D9" s="31">
        <v>1034</v>
      </c>
      <c r="E9" s="31">
        <v>253</v>
      </c>
      <c r="F9" s="31">
        <v>0</v>
      </c>
      <c r="G9" s="31">
        <v>0</v>
      </c>
      <c r="H9" s="16">
        <f t="shared" si="1"/>
        <v>1287</v>
      </c>
      <c r="I9" s="32" t="s">
        <v>82</v>
      </c>
      <c r="J9" s="29">
        <v>4540</v>
      </c>
      <c r="K9" s="33"/>
    </row>
    <row r="10" spans="1:11" ht="30" customHeight="1" x14ac:dyDescent="0.2">
      <c r="A10" s="12">
        <v>46</v>
      </c>
      <c r="B10" s="13"/>
      <c r="C10" s="14" t="s">
        <v>6</v>
      </c>
      <c r="D10" s="15">
        <f>SUM(D11:D24)</f>
        <v>73107</v>
      </c>
      <c r="E10" s="15">
        <f t="shared" ref="E10:F10" si="2">SUM(E11:E24)</f>
        <v>101129</v>
      </c>
      <c r="F10" s="15">
        <f t="shared" si="2"/>
        <v>43226</v>
      </c>
      <c r="G10" s="15">
        <f>SUM(G11:G24)</f>
        <v>32573</v>
      </c>
      <c r="H10" s="16">
        <f t="shared" si="1"/>
        <v>250035</v>
      </c>
      <c r="I10" s="17" t="s">
        <v>132</v>
      </c>
      <c r="J10" s="27"/>
      <c r="K10" s="18">
        <v>46</v>
      </c>
    </row>
    <row r="11" spans="1:11" ht="20.100000000000001" customHeight="1" x14ac:dyDescent="0.2">
      <c r="A11" s="19"/>
      <c r="B11" s="20">
        <v>4610</v>
      </c>
      <c r="C11" s="21" t="s">
        <v>43</v>
      </c>
      <c r="D11" s="22">
        <v>301</v>
      </c>
      <c r="E11" s="22">
        <v>345</v>
      </c>
      <c r="F11" s="22">
        <v>0</v>
      </c>
      <c r="G11" s="22">
        <v>0</v>
      </c>
      <c r="H11" s="16">
        <f t="shared" si="1"/>
        <v>646</v>
      </c>
      <c r="I11" s="24" t="s">
        <v>83</v>
      </c>
      <c r="J11" s="20">
        <v>4610</v>
      </c>
      <c r="K11" s="25"/>
    </row>
    <row r="12" spans="1:11" ht="20.100000000000001" customHeight="1" x14ac:dyDescent="0.2">
      <c r="A12" s="28"/>
      <c r="B12" s="29">
        <v>4620</v>
      </c>
      <c r="C12" s="30" t="s">
        <v>44</v>
      </c>
      <c r="D12" s="31">
        <v>4119</v>
      </c>
      <c r="E12" s="31">
        <v>2332</v>
      </c>
      <c r="F12" s="31">
        <v>1215</v>
      </c>
      <c r="G12" s="31">
        <v>284</v>
      </c>
      <c r="H12" s="16">
        <f t="shared" si="1"/>
        <v>7950</v>
      </c>
      <c r="I12" s="32" t="s">
        <v>84</v>
      </c>
      <c r="J12" s="29">
        <v>4620</v>
      </c>
      <c r="K12" s="33"/>
    </row>
    <row r="13" spans="1:11" ht="20.100000000000001" customHeight="1" x14ac:dyDescent="0.2">
      <c r="A13" s="19"/>
      <c r="B13" s="20">
        <v>4630</v>
      </c>
      <c r="C13" s="21" t="s">
        <v>45</v>
      </c>
      <c r="D13" s="22">
        <v>16679</v>
      </c>
      <c r="E13" s="22">
        <v>22916</v>
      </c>
      <c r="F13" s="22">
        <v>20593</v>
      </c>
      <c r="G13" s="22">
        <v>9848</v>
      </c>
      <c r="H13" s="16">
        <f t="shared" si="1"/>
        <v>70036</v>
      </c>
      <c r="I13" s="24" t="s">
        <v>85</v>
      </c>
      <c r="J13" s="20">
        <v>4630</v>
      </c>
      <c r="K13" s="25"/>
    </row>
    <row r="14" spans="1:11" ht="20.100000000000001" customHeight="1" x14ac:dyDescent="0.2">
      <c r="A14" s="28"/>
      <c r="B14" s="29">
        <v>4641</v>
      </c>
      <c r="C14" s="30" t="s">
        <v>46</v>
      </c>
      <c r="D14" s="31">
        <v>12951</v>
      </c>
      <c r="E14" s="31">
        <v>3100</v>
      </c>
      <c r="F14" s="31">
        <v>511</v>
      </c>
      <c r="G14" s="31">
        <v>522</v>
      </c>
      <c r="H14" s="16">
        <f t="shared" si="1"/>
        <v>17084</v>
      </c>
      <c r="I14" s="32" t="s">
        <v>86</v>
      </c>
      <c r="J14" s="29">
        <v>4641</v>
      </c>
      <c r="K14" s="33"/>
    </row>
    <row r="15" spans="1:11" ht="20.100000000000001" customHeight="1" x14ac:dyDescent="0.2">
      <c r="A15" s="19"/>
      <c r="B15" s="20">
        <v>4649</v>
      </c>
      <c r="C15" s="21" t="s">
        <v>47</v>
      </c>
      <c r="D15" s="22">
        <v>12830</v>
      </c>
      <c r="E15" s="22">
        <v>24615</v>
      </c>
      <c r="F15" s="22">
        <v>9970</v>
      </c>
      <c r="G15" s="22">
        <v>13037</v>
      </c>
      <c r="H15" s="16">
        <f t="shared" si="1"/>
        <v>60452</v>
      </c>
      <c r="I15" s="24" t="s">
        <v>87</v>
      </c>
      <c r="J15" s="20">
        <v>4649</v>
      </c>
      <c r="K15" s="25"/>
    </row>
    <row r="16" spans="1:11" ht="20.100000000000001" customHeight="1" x14ac:dyDescent="0.2">
      <c r="A16" s="28"/>
      <c r="B16" s="29">
        <v>4651</v>
      </c>
      <c r="C16" s="30" t="s">
        <v>48</v>
      </c>
      <c r="D16" s="31">
        <v>1112</v>
      </c>
      <c r="E16" s="31">
        <v>4402</v>
      </c>
      <c r="F16" s="31">
        <v>2386</v>
      </c>
      <c r="G16" s="31">
        <v>1279</v>
      </c>
      <c r="H16" s="16">
        <f t="shared" si="1"/>
        <v>9179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799</v>
      </c>
      <c r="E17" s="22">
        <v>923</v>
      </c>
      <c r="F17" s="22">
        <v>407</v>
      </c>
      <c r="G17" s="22">
        <v>2291</v>
      </c>
      <c r="H17" s="16">
        <f>SUM(D17:G17)</f>
        <v>4420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1188</v>
      </c>
      <c r="E18" s="31">
        <v>2241</v>
      </c>
      <c r="F18" s="31">
        <v>105</v>
      </c>
      <c r="G18" s="31">
        <v>2452</v>
      </c>
      <c r="H18" s="16">
        <f>SUM(D18:G18)</f>
        <v>5986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2214</v>
      </c>
      <c r="E19" s="22">
        <v>7759</v>
      </c>
      <c r="F19" s="22">
        <v>1973</v>
      </c>
      <c r="G19" s="22">
        <v>0</v>
      </c>
      <c r="H19" s="16">
        <f t="shared" si="1"/>
        <v>11946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201</v>
      </c>
      <c r="E20" s="31">
        <v>298</v>
      </c>
      <c r="F20" s="31">
        <v>385</v>
      </c>
      <c r="G20" s="31">
        <v>327</v>
      </c>
      <c r="H20" s="16">
        <f t="shared" si="1"/>
        <v>1211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391</v>
      </c>
      <c r="E21" s="22">
        <v>461</v>
      </c>
      <c r="F21" s="22">
        <v>61</v>
      </c>
      <c r="G21" s="22">
        <v>0</v>
      </c>
      <c r="H21" s="16">
        <f t="shared" si="1"/>
        <v>913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16193</v>
      </c>
      <c r="E22" s="31">
        <v>27139</v>
      </c>
      <c r="F22" s="31">
        <v>4927</v>
      </c>
      <c r="G22" s="31">
        <v>2533</v>
      </c>
      <c r="H22" s="16">
        <f t="shared" si="1"/>
        <v>50792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3383</v>
      </c>
      <c r="E23" s="22">
        <v>2412</v>
      </c>
      <c r="F23" s="22">
        <v>326</v>
      </c>
      <c r="G23" s="22">
        <v>0</v>
      </c>
      <c r="H23" s="16">
        <f t="shared" si="1"/>
        <v>6121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746</v>
      </c>
      <c r="E24" s="31">
        <v>2186</v>
      </c>
      <c r="F24" s="31">
        <v>367</v>
      </c>
      <c r="G24" s="31">
        <v>0</v>
      </c>
      <c r="H24" s="16">
        <f t="shared" si="1"/>
        <v>3299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660054</v>
      </c>
      <c r="E25" s="15">
        <f t="shared" ref="E25:F25" si="3">SUM(E26:E50)</f>
        <v>247955</v>
      </c>
      <c r="F25" s="15">
        <f t="shared" si="3"/>
        <v>102144</v>
      </c>
      <c r="G25" s="15">
        <f>SUM(G26:G50)</f>
        <v>27153</v>
      </c>
      <c r="H25" s="16">
        <f t="shared" si="1"/>
        <v>1037306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129435</v>
      </c>
      <c r="E26" s="22">
        <v>45958</v>
      </c>
      <c r="F26" s="22">
        <v>47839</v>
      </c>
      <c r="G26" s="22">
        <v>12999</v>
      </c>
      <c r="H26" s="16">
        <f t="shared" si="1"/>
        <v>236231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612</v>
      </c>
      <c r="E27" s="31">
        <v>99</v>
      </c>
      <c r="F27" s="31">
        <v>0</v>
      </c>
      <c r="G27" s="31">
        <v>0</v>
      </c>
      <c r="H27" s="16">
        <f t="shared" si="1"/>
        <v>711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87554</v>
      </c>
      <c r="E28" s="22">
        <v>22256</v>
      </c>
      <c r="F28" s="22">
        <v>1462</v>
      </c>
      <c r="G28" s="22">
        <v>712</v>
      </c>
      <c r="H28" s="16">
        <f t="shared" si="1"/>
        <v>111984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442</v>
      </c>
      <c r="E29" s="31">
        <v>188</v>
      </c>
      <c r="F29" s="31">
        <v>0</v>
      </c>
      <c r="G29" s="31">
        <v>0</v>
      </c>
      <c r="H29" s="16">
        <f t="shared" si="1"/>
        <v>630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1868</v>
      </c>
      <c r="E30" s="22">
        <v>55</v>
      </c>
      <c r="F30" s="22">
        <v>66</v>
      </c>
      <c r="G30" s="22">
        <v>0</v>
      </c>
      <c r="H30" s="16">
        <f t="shared" si="1"/>
        <v>1989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30576</v>
      </c>
      <c r="E31" s="31">
        <v>10497</v>
      </c>
      <c r="F31" s="31">
        <v>855</v>
      </c>
      <c r="G31" s="31">
        <v>0</v>
      </c>
      <c r="H31" s="16">
        <f t="shared" si="1"/>
        <v>41928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41661</v>
      </c>
      <c r="E32" s="22">
        <v>7131</v>
      </c>
      <c r="F32" s="22">
        <v>1020</v>
      </c>
      <c r="G32" s="22">
        <v>3998</v>
      </c>
      <c r="H32" s="16">
        <f t="shared" si="1"/>
        <v>53810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2126</v>
      </c>
      <c r="E33" s="31">
        <v>405</v>
      </c>
      <c r="F33" s="31">
        <v>64</v>
      </c>
      <c r="G33" s="31">
        <v>0</v>
      </c>
      <c r="H33" s="16">
        <f t="shared" si="1"/>
        <v>2595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19869</v>
      </c>
      <c r="E34" s="22">
        <v>4039</v>
      </c>
      <c r="F34" s="22">
        <v>708</v>
      </c>
      <c r="G34" s="22">
        <v>0</v>
      </c>
      <c r="H34" s="16">
        <f t="shared" si="1"/>
        <v>24616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66948</v>
      </c>
      <c r="E35" s="31">
        <v>29824</v>
      </c>
      <c r="F35" s="31">
        <v>9228</v>
      </c>
      <c r="G35" s="31">
        <v>1150</v>
      </c>
      <c r="H35" s="16">
        <f t="shared" si="1"/>
        <v>107150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12373</v>
      </c>
      <c r="E36" s="22">
        <v>6539</v>
      </c>
      <c r="F36" s="22">
        <v>60</v>
      </c>
      <c r="G36" s="22">
        <v>1091</v>
      </c>
      <c r="H36" s="16">
        <f>SUM(D36:G36)</f>
        <v>20063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46166</v>
      </c>
      <c r="E37" s="31">
        <v>31932</v>
      </c>
      <c r="F37" s="31">
        <v>9601</v>
      </c>
      <c r="G37" s="31">
        <v>5664</v>
      </c>
      <c r="H37" s="16">
        <f t="shared" si="1"/>
        <v>93363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13179</v>
      </c>
      <c r="E38" s="22">
        <v>4814</v>
      </c>
      <c r="F38" s="22">
        <v>731</v>
      </c>
      <c r="G38" s="22">
        <v>0</v>
      </c>
      <c r="H38" s="16">
        <f t="shared" si="1"/>
        <v>18724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2252</v>
      </c>
      <c r="E39" s="31">
        <v>58</v>
      </c>
      <c r="F39" s="31">
        <v>0</v>
      </c>
      <c r="G39" s="31">
        <v>0</v>
      </c>
      <c r="H39" s="16">
        <f t="shared" si="1"/>
        <v>2310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2941</v>
      </c>
      <c r="E40" s="22">
        <v>786</v>
      </c>
      <c r="F40" s="22">
        <v>59</v>
      </c>
      <c r="G40" s="22">
        <v>0</v>
      </c>
      <c r="H40" s="16">
        <f t="shared" si="1"/>
        <v>3786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4896</v>
      </c>
      <c r="E41" s="31">
        <v>1061</v>
      </c>
      <c r="F41" s="31">
        <v>0</v>
      </c>
      <c r="G41" s="31">
        <v>0</v>
      </c>
      <c r="H41" s="16">
        <f>SUM(D41:G41)</f>
        <v>5957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99634</v>
      </c>
      <c r="E42" s="22">
        <v>40089</v>
      </c>
      <c r="F42" s="22">
        <v>17488</v>
      </c>
      <c r="G42" s="22">
        <v>1078</v>
      </c>
      <c r="H42" s="16">
        <f t="shared" si="1"/>
        <v>158289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38036</v>
      </c>
      <c r="E43" s="31">
        <v>19524</v>
      </c>
      <c r="F43" s="31">
        <v>9986</v>
      </c>
      <c r="G43" s="31">
        <v>461</v>
      </c>
      <c r="H43" s="16">
        <f t="shared" si="1"/>
        <v>68007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52407</v>
      </c>
      <c r="E44" s="22">
        <v>21831</v>
      </c>
      <c r="F44" s="22">
        <v>2977</v>
      </c>
      <c r="G44" s="22">
        <v>0</v>
      </c>
      <c r="H44" s="16">
        <f t="shared" si="1"/>
        <v>77215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3862</v>
      </c>
      <c r="E45" s="31">
        <v>172</v>
      </c>
      <c r="F45" s="31">
        <v>0</v>
      </c>
      <c r="G45" s="31">
        <v>0</v>
      </c>
      <c r="H45" s="16">
        <f t="shared" si="1"/>
        <v>4034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846</v>
      </c>
      <c r="E46" s="22">
        <v>41</v>
      </c>
      <c r="F46" s="22">
        <v>0</v>
      </c>
      <c r="G46" s="22">
        <v>0</v>
      </c>
      <c r="H46" s="16">
        <f t="shared" si="1"/>
        <v>887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809</v>
      </c>
      <c r="E47" s="31">
        <v>3</v>
      </c>
      <c r="F47" s="31">
        <v>0</v>
      </c>
      <c r="G47" s="31">
        <v>0</v>
      </c>
      <c r="H47" s="16">
        <f t="shared" si="1"/>
        <v>812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1272</v>
      </c>
      <c r="E48" s="22">
        <v>555</v>
      </c>
      <c r="F48" s="22">
        <v>0</v>
      </c>
      <c r="G48" s="22">
        <v>0</v>
      </c>
      <c r="H48" s="16">
        <f t="shared" si="1"/>
        <v>1827</v>
      </c>
      <c r="I48" s="24" t="s">
        <v>118</v>
      </c>
      <c r="J48" s="20">
        <v>4789</v>
      </c>
      <c r="K48" s="25"/>
    </row>
    <row r="49" spans="1:11" ht="20.100000000000001" customHeight="1" x14ac:dyDescent="0.2">
      <c r="A49" s="28"/>
      <c r="B49" s="29">
        <v>4791</v>
      </c>
      <c r="C49" s="30" t="s">
        <v>77</v>
      </c>
      <c r="D49" s="31">
        <v>15</v>
      </c>
      <c r="E49" s="31">
        <v>0</v>
      </c>
      <c r="F49" s="31">
        <v>0</v>
      </c>
      <c r="G49" s="31">
        <v>0</v>
      </c>
      <c r="H49" s="16">
        <f t="shared" si="1"/>
        <v>15</v>
      </c>
      <c r="I49" s="32" t="s">
        <v>119</v>
      </c>
      <c r="J49" s="29">
        <v>4791</v>
      </c>
      <c r="K49" s="33"/>
    </row>
    <row r="50" spans="1:11" ht="20.100000000000001" customHeight="1" x14ac:dyDescent="0.2">
      <c r="A50" s="19"/>
      <c r="B50" s="20">
        <v>4799</v>
      </c>
      <c r="C50" s="21" t="s">
        <v>78</v>
      </c>
      <c r="D50" s="22">
        <v>275</v>
      </c>
      <c r="E50" s="22">
        <v>98</v>
      </c>
      <c r="F50" s="22">
        <v>0</v>
      </c>
      <c r="G50" s="22">
        <v>0</v>
      </c>
      <c r="H50" s="16">
        <f t="shared" si="1"/>
        <v>373</v>
      </c>
      <c r="I50" s="24" t="s">
        <v>120</v>
      </c>
      <c r="J50" s="20">
        <v>4799</v>
      </c>
      <c r="K50" s="25"/>
    </row>
    <row r="51" spans="1:11" ht="20.100000000000001" customHeight="1" x14ac:dyDescent="0.2">
      <c r="A51" s="128" t="s">
        <v>1</v>
      </c>
      <c r="B51" s="128"/>
      <c r="C51" s="126"/>
      <c r="D51" s="40">
        <f>D5+D10+D25</f>
        <v>941281</v>
      </c>
      <c r="E51" s="40">
        <f t="shared" ref="E51:G51" si="4">E5+E10+E25</f>
        <v>480066</v>
      </c>
      <c r="F51" s="40">
        <f>F5+F10+F25</f>
        <v>167824</v>
      </c>
      <c r="G51" s="40">
        <f t="shared" si="4"/>
        <v>84125</v>
      </c>
      <c r="H51" s="35">
        <f>SUM(D51:G51)</f>
        <v>1673296</v>
      </c>
      <c r="I51" s="127" t="s">
        <v>2</v>
      </c>
      <c r="J51" s="129"/>
      <c r="K51" s="129"/>
    </row>
    <row r="52" spans="1:11" ht="15" customHeight="1" x14ac:dyDescent="0.2">
      <c r="A52" s="131" t="s">
        <v>214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3"/>
    </row>
    <row r="53" spans="1:11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1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1" ht="15" customHeight="1" x14ac:dyDescent="0.2">
      <c r="B55" s="3"/>
      <c r="C55" s="2"/>
      <c r="D55" s="4"/>
      <c r="E55" s="4"/>
      <c r="F55" s="4"/>
      <c r="G55" s="4"/>
      <c r="H55" s="4"/>
      <c r="I55" s="2"/>
    </row>
    <row r="61" spans="1:11" x14ac:dyDescent="0.2">
      <c r="F61" s="59"/>
    </row>
  </sheetData>
  <mergeCells count="12">
    <mergeCell ref="A1:F1"/>
    <mergeCell ref="A2:F2"/>
    <mergeCell ref="G1:K1"/>
    <mergeCell ref="G2:K2"/>
    <mergeCell ref="J3:K4"/>
    <mergeCell ref="A51:C51"/>
    <mergeCell ref="I51:K51"/>
    <mergeCell ref="F53:G53"/>
    <mergeCell ref="A3:B4"/>
    <mergeCell ref="C3:C4"/>
    <mergeCell ref="I3:I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5"/>
  <sheetViews>
    <sheetView rightToLeft="1" zoomScale="80" zoomScaleNormal="80" workbookViewId="0">
      <selection activeCell="A52" sqref="A1:I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4" width="14.7109375" style="7" customWidth="1"/>
    <col min="5" max="5" width="17.28515625" bestFit="1" customWidth="1"/>
    <col min="6" max="6" width="9.85546875" style="6" bestFit="1" customWidth="1"/>
    <col min="7" max="7" width="74.85546875" style="6" bestFit="1" customWidth="1"/>
    <col min="8" max="8" width="4.85546875" bestFit="1" customWidth="1"/>
  </cols>
  <sheetData>
    <row r="1" spans="1:20" ht="15" customHeight="1" x14ac:dyDescent="0.2">
      <c r="A1" s="138" t="s">
        <v>15</v>
      </c>
      <c r="B1" s="138"/>
      <c r="C1" s="138"/>
      <c r="D1" s="138"/>
      <c r="E1" s="140" t="s">
        <v>16</v>
      </c>
      <c r="F1" s="140"/>
      <c r="G1" s="140"/>
      <c r="H1" s="140"/>
      <c r="I1" s="140"/>
    </row>
    <row r="2" spans="1:20" s="1" customFormat="1" ht="30" customHeight="1" x14ac:dyDescent="0.2">
      <c r="A2" s="139" t="s">
        <v>174</v>
      </c>
      <c r="B2" s="139"/>
      <c r="C2" s="139"/>
      <c r="D2" s="139"/>
      <c r="E2" s="141" t="s">
        <v>175</v>
      </c>
      <c r="F2" s="141"/>
      <c r="G2" s="141"/>
      <c r="H2" s="141"/>
      <c r="I2" s="141"/>
    </row>
    <row r="3" spans="1:20" ht="20.100000000000001" customHeight="1" x14ac:dyDescent="0.2">
      <c r="A3" s="130" t="s">
        <v>121</v>
      </c>
      <c r="B3" s="117"/>
      <c r="C3" s="119" t="s">
        <v>0</v>
      </c>
      <c r="D3" s="37" t="s">
        <v>188</v>
      </c>
      <c r="E3" s="37" t="s">
        <v>189</v>
      </c>
      <c r="F3" s="37" t="s">
        <v>1</v>
      </c>
      <c r="G3" s="120" t="s">
        <v>3</v>
      </c>
      <c r="H3" s="127" t="s">
        <v>122</v>
      </c>
      <c r="I3" s="129"/>
      <c r="L3" s="8"/>
      <c r="S3" s="8" t="s">
        <v>210</v>
      </c>
      <c r="T3" s="9"/>
    </row>
    <row r="4" spans="1:20" ht="36" customHeight="1" x14ac:dyDescent="0.2">
      <c r="A4" s="130"/>
      <c r="B4" s="117"/>
      <c r="C4" s="119"/>
      <c r="D4" s="38" t="s">
        <v>190</v>
      </c>
      <c r="E4" s="38" t="s">
        <v>191</v>
      </c>
      <c r="F4" s="39" t="s">
        <v>2</v>
      </c>
      <c r="G4" s="120"/>
      <c r="H4" s="127"/>
      <c r="I4" s="129"/>
      <c r="L4" s="8"/>
      <c r="M4" s="8"/>
      <c r="S4" s="8" t="s">
        <v>212</v>
      </c>
      <c r="T4" s="8" t="s">
        <v>211</v>
      </c>
    </row>
    <row r="5" spans="1:20" ht="30" customHeight="1" x14ac:dyDescent="0.2">
      <c r="A5" s="12">
        <v>45</v>
      </c>
      <c r="B5" s="13"/>
      <c r="C5" s="14" t="s">
        <v>38</v>
      </c>
      <c r="D5" s="15">
        <f t="shared" ref="D5" si="0">SUM(D6:D9)</f>
        <v>77105</v>
      </c>
      <c r="E5" s="15">
        <f>SUM(E6:E9)</f>
        <v>308850</v>
      </c>
      <c r="F5" s="23">
        <f t="shared" ref="F5:F51" si="1">SUM(D5:E5)</f>
        <v>385955</v>
      </c>
      <c r="G5" s="17" t="s">
        <v>79</v>
      </c>
      <c r="H5" s="13"/>
      <c r="I5" s="18">
        <v>45</v>
      </c>
    </row>
    <row r="6" spans="1:20" ht="20.100000000000001" customHeight="1" x14ac:dyDescent="0.2">
      <c r="A6" s="19"/>
      <c r="B6" s="20">
        <v>4510</v>
      </c>
      <c r="C6" s="21" t="s">
        <v>39</v>
      </c>
      <c r="D6" s="22">
        <v>30018</v>
      </c>
      <c r="E6" s="22">
        <v>49428</v>
      </c>
      <c r="F6" s="16">
        <f t="shared" si="1"/>
        <v>79446</v>
      </c>
      <c r="G6" s="24" t="s">
        <v>131</v>
      </c>
      <c r="H6" s="20">
        <v>4510</v>
      </c>
      <c r="I6" s="25"/>
    </row>
    <row r="7" spans="1:20" ht="20.100000000000001" customHeight="1" x14ac:dyDescent="0.2">
      <c r="A7" s="28"/>
      <c r="B7" s="29">
        <v>4520</v>
      </c>
      <c r="C7" s="30" t="s">
        <v>40</v>
      </c>
      <c r="D7" s="31">
        <v>29971</v>
      </c>
      <c r="E7" s="31">
        <v>190259</v>
      </c>
      <c r="F7" s="16">
        <f t="shared" si="1"/>
        <v>220230</v>
      </c>
      <c r="G7" s="32" t="s">
        <v>80</v>
      </c>
      <c r="H7" s="29">
        <v>4520</v>
      </c>
      <c r="I7" s="33"/>
    </row>
    <row r="8" spans="1:20" ht="20.100000000000001" customHeight="1" x14ac:dyDescent="0.2">
      <c r="A8" s="19"/>
      <c r="B8" s="20">
        <v>4530</v>
      </c>
      <c r="C8" s="21" t="s">
        <v>41</v>
      </c>
      <c r="D8" s="22">
        <v>16873</v>
      </c>
      <c r="E8" s="22">
        <v>68119</v>
      </c>
      <c r="F8" s="16">
        <f t="shared" si="1"/>
        <v>84992</v>
      </c>
      <c r="G8" s="24" t="s">
        <v>81</v>
      </c>
      <c r="H8" s="20">
        <v>4530</v>
      </c>
      <c r="I8" s="25"/>
    </row>
    <row r="9" spans="1:20" ht="20.100000000000001" customHeight="1" x14ac:dyDescent="0.2">
      <c r="A9" s="28"/>
      <c r="B9" s="29">
        <v>4540</v>
      </c>
      <c r="C9" s="30" t="s">
        <v>42</v>
      </c>
      <c r="D9" s="31">
        <v>243</v>
      </c>
      <c r="E9" s="31">
        <v>1044</v>
      </c>
      <c r="F9" s="16">
        <f t="shared" si="1"/>
        <v>1287</v>
      </c>
      <c r="G9" s="32" t="s">
        <v>82</v>
      </c>
      <c r="H9" s="29">
        <v>4540</v>
      </c>
      <c r="I9" s="33"/>
    </row>
    <row r="10" spans="1:20" ht="30" customHeight="1" x14ac:dyDescent="0.2">
      <c r="A10" s="12">
        <v>46</v>
      </c>
      <c r="B10" s="13"/>
      <c r="C10" s="14" t="s">
        <v>6</v>
      </c>
      <c r="D10" s="15">
        <f t="shared" ref="D10" si="2">SUM(D11:D24)</f>
        <v>70735</v>
      </c>
      <c r="E10" s="15">
        <f>SUM(E11:E24)</f>
        <v>179300</v>
      </c>
      <c r="F10" s="23">
        <f t="shared" si="1"/>
        <v>250035</v>
      </c>
      <c r="G10" s="17" t="s">
        <v>132</v>
      </c>
      <c r="H10" s="27"/>
      <c r="I10" s="18">
        <v>46</v>
      </c>
    </row>
    <row r="11" spans="1:20" ht="20.100000000000001" customHeight="1" x14ac:dyDescent="0.2">
      <c r="A11" s="19"/>
      <c r="B11" s="20">
        <v>4610</v>
      </c>
      <c r="C11" s="21" t="s">
        <v>43</v>
      </c>
      <c r="D11" s="22">
        <v>193</v>
      </c>
      <c r="E11" s="22">
        <v>453</v>
      </c>
      <c r="F11" s="16">
        <f t="shared" si="1"/>
        <v>646</v>
      </c>
      <c r="G11" s="24" t="s">
        <v>83</v>
      </c>
      <c r="H11" s="20">
        <v>4610</v>
      </c>
      <c r="I11" s="25"/>
    </row>
    <row r="12" spans="1:20" ht="20.100000000000001" customHeight="1" x14ac:dyDescent="0.2">
      <c r="A12" s="28"/>
      <c r="B12" s="29">
        <v>4620</v>
      </c>
      <c r="C12" s="30" t="s">
        <v>44</v>
      </c>
      <c r="D12" s="31">
        <v>2059</v>
      </c>
      <c r="E12" s="31">
        <v>5891</v>
      </c>
      <c r="F12" s="16">
        <f t="shared" si="1"/>
        <v>7950</v>
      </c>
      <c r="G12" s="32" t="s">
        <v>84</v>
      </c>
      <c r="H12" s="29">
        <v>4620</v>
      </c>
      <c r="I12" s="33"/>
    </row>
    <row r="13" spans="1:20" ht="20.100000000000001" customHeight="1" x14ac:dyDescent="0.2">
      <c r="A13" s="19"/>
      <c r="B13" s="20">
        <v>4630</v>
      </c>
      <c r="C13" s="21" t="s">
        <v>45</v>
      </c>
      <c r="D13" s="22">
        <v>21510</v>
      </c>
      <c r="E13" s="22">
        <v>48526</v>
      </c>
      <c r="F13" s="16">
        <f t="shared" si="1"/>
        <v>70036</v>
      </c>
      <c r="G13" s="24" t="s">
        <v>85</v>
      </c>
      <c r="H13" s="20">
        <v>4630</v>
      </c>
      <c r="I13" s="25"/>
    </row>
    <row r="14" spans="1:20" ht="20.100000000000001" customHeight="1" x14ac:dyDescent="0.2">
      <c r="A14" s="28"/>
      <c r="B14" s="29">
        <v>4641</v>
      </c>
      <c r="C14" s="30" t="s">
        <v>46</v>
      </c>
      <c r="D14" s="31">
        <v>3735</v>
      </c>
      <c r="E14" s="31">
        <v>13349</v>
      </c>
      <c r="F14" s="16">
        <f t="shared" si="1"/>
        <v>17084</v>
      </c>
      <c r="G14" s="32" t="s">
        <v>86</v>
      </c>
      <c r="H14" s="29">
        <v>4641</v>
      </c>
      <c r="I14" s="33"/>
    </row>
    <row r="15" spans="1:20" ht="20.100000000000001" customHeight="1" x14ac:dyDescent="0.2">
      <c r="A15" s="19"/>
      <c r="B15" s="20">
        <v>4649</v>
      </c>
      <c r="C15" s="21" t="s">
        <v>47</v>
      </c>
      <c r="D15" s="22">
        <v>17426</v>
      </c>
      <c r="E15" s="22">
        <v>43026</v>
      </c>
      <c r="F15" s="16">
        <f t="shared" si="1"/>
        <v>60452</v>
      </c>
      <c r="G15" s="24" t="s">
        <v>87</v>
      </c>
      <c r="H15" s="20">
        <v>4649</v>
      </c>
      <c r="I15" s="25"/>
    </row>
    <row r="16" spans="1:20" ht="20.100000000000001" customHeight="1" x14ac:dyDescent="0.2">
      <c r="A16" s="28"/>
      <c r="B16" s="29">
        <v>4651</v>
      </c>
      <c r="C16" s="30" t="s">
        <v>48</v>
      </c>
      <c r="D16" s="31">
        <v>3994</v>
      </c>
      <c r="E16" s="31">
        <v>5185</v>
      </c>
      <c r="F16" s="16">
        <f t="shared" si="1"/>
        <v>9179</v>
      </c>
      <c r="G16" s="32" t="s">
        <v>88</v>
      </c>
      <c r="H16" s="29">
        <v>4651</v>
      </c>
      <c r="I16" s="33"/>
    </row>
    <row r="17" spans="1:9" ht="20.100000000000001" customHeight="1" x14ac:dyDescent="0.2">
      <c r="A17" s="19"/>
      <c r="B17" s="20">
        <v>4652</v>
      </c>
      <c r="C17" s="21" t="s">
        <v>49</v>
      </c>
      <c r="D17" s="22">
        <v>1722</v>
      </c>
      <c r="E17" s="22">
        <v>2698</v>
      </c>
      <c r="F17" s="16">
        <f t="shared" si="1"/>
        <v>4420</v>
      </c>
      <c r="G17" s="24" t="s">
        <v>89</v>
      </c>
      <c r="H17" s="20">
        <v>4652</v>
      </c>
      <c r="I17" s="25"/>
    </row>
    <row r="18" spans="1:9" ht="20.100000000000001" customHeight="1" x14ac:dyDescent="0.2">
      <c r="A18" s="28"/>
      <c r="B18" s="29">
        <v>4653</v>
      </c>
      <c r="C18" s="30" t="s">
        <v>50</v>
      </c>
      <c r="D18" s="31">
        <v>1791</v>
      </c>
      <c r="E18" s="31">
        <v>4195</v>
      </c>
      <c r="F18" s="16">
        <f t="shared" si="1"/>
        <v>5986</v>
      </c>
      <c r="G18" s="32" t="s">
        <v>90</v>
      </c>
      <c r="H18" s="29">
        <v>4653</v>
      </c>
      <c r="I18" s="33"/>
    </row>
    <row r="19" spans="1:9" ht="20.100000000000001" customHeight="1" x14ac:dyDescent="0.2">
      <c r="A19" s="19"/>
      <c r="B19" s="20">
        <v>4659</v>
      </c>
      <c r="C19" s="21" t="s">
        <v>51</v>
      </c>
      <c r="D19" s="22">
        <v>3124</v>
      </c>
      <c r="E19" s="22">
        <v>8822</v>
      </c>
      <c r="F19" s="16">
        <f t="shared" si="1"/>
        <v>11946</v>
      </c>
      <c r="G19" s="24" t="s">
        <v>91</v>
      </c>
      <c r="H19" s="20">
        <v>4659</v>
      </c>
      <c r="I19" s="25"/>
    </row>
    <row r="20" spans="1:9" ht="20.100000000000001" customHeight="1" x14ac:dyDescent="0.2">
      <c r="A20" s="28"/>
      <c r="B20" s="29">
        <v>4661</v>
      </c>
      <c r="C20" s="30" t="s">
        <v>52</v>
      </c>
      <c r="D20" s="31">
        <v>214</v>
      </c>
      <c r="E20" s="31">
        <v>997</v>
      </c>
      <c r="F20" s="16">
        <f t="shared" si="1"/>
        <v>1211</v>
      </c>
      <c r="G20" s="32" t="s">
        <v>92</v>
      </c>
      <c r="H20" s="29">
        <v>4661</v>
      </c>
      <c r="I20" s="33"/>
    </row>
    <row r="21" spans="1:9" ht="20.100000000000001" customHeight="1" x14ac:dyDescent="0.2">
      <c r="A21" s="19"/>
      <c r="B21" s="20">
        <v>4662</v>
      </c>
      <c r="C21" s="21" t="s">
        <v>53</v>
      </c>
      <c r="D21" s="22">
        <v>263</v>
      </c>
      <c r="E21" s="22">
        <v>650</v>
      </c>
      <c r="F21" s="16">
        <f t="shared" si="1"/>
        <v>913</v>
      </c>
      <c r="G21" s="24" t="s">
        <v>93</v>
      </c>
      <c r="H21" s="20">
        <v>4662</v>
      </c>
      <c r="I21" s="25"/>
    </row>
    <row r="22" spans="1:9" ht="20.100000000000001" customHeight="1" x14ac:dyDescent="0.2">
      <c r="A22" s="28"/>
      <c r="B22" s="29">
        <v>4663</v>
      </c>
      <c r="C22" s="30" t="s">
        <v>54</v>
      </c>
      <c r="D22" s="31">
        <v>12630</v>
      </c>
      <c r="E22" s="31">
        <v>38162</v>
      </c>
      <c r="F22" s="16">
        <f t="shared" si="1"/>
        <v>50792</v>
      </c>
      <c r="G22" s="32" t="s">
        <v>94</v>
      </c>
      <c r="H22" s="29">
        <v>4663</v>
      </c>
      <c r="I22" s="33"/>
    </row>
    <row r="23" spans="1:9" ht="20.100000000000001" customHeight="1" x14ac:dyDescent="0.2">
      <c r="A23" s="19"/>
      <c r="B23" s="20">
        <v>4669</v>
      </c>
      <c r="C23" s="21" t="s">
        <v>55</v>
      </c>
      <c r="D23" s="22">
        <v>1238</v>
      </c>
      <c r="E23" s="22">
        <v>4883</v>
      </c>
      <c r="F23" s="16">
        <f t="shared" si="1"/>
        <v>6121</v>
      </c>
      <c r="G23" s="24" t="s">
        <v>95</v>
      </c>
      <c r="H23" s="20">
        <v>4669</v>
      </c>
      <c r="I23" s="25"/>
    </row>
    <row r="24" spans="1:9" ht="20.100000000000001" customHeight="1" x14ac:dyDescent="0.2">
      <c r="A24" s="28"/>
      <c r="B24" s="29">
        <v>4690</v>
      </c>
      <c r="C24" s="30" t="s">
        <v>56</v>
      </c>
      <c r="D24" s="31">
        <v>836</v>
      </c>
      <c r="E24" s="31">
        <v>2463</v>
      </c>
      <c r="F24" s="16">
        <f t="shared" si="1"/>
        <v>3299</v>
      </c>
      <c r="G24" s="32" t="s">
        <v>96</v>
      </c>
      <c r="H24" s="29">
        <v>4690</v>
      </c>
      <c r="I24" s="33"/>
    </row>
    <row r="25" spans="1:9" ht="30" customHeight="1" x14ac:dyDescent="0.2">
      <c r="A25" s="12">
        <v>47</v>
      </c>
      <c r="B25" s="13"/>
      <c r="C25" s="14" t="s">
        <v>7</v>
      </c>
      <c r="D25" s="15">
        <f t="shared" ref="D25" si="3">SUM(D26:D50)</f>
        <v>258482</v>
      </c>
      <c r="E25" s="15">
        <f>SUM(E26:E50)</f>
        <v>778824</v>
      </c>
      <c r="F25" s="23">
        <f t="shared" si="1"/>
        <v>1037306</v>
      </c>
      <c r="G25" s="17" t="s">
        <v>97</v>
      </c>
      <c r="H25" s="13"/>
      <c r="I25" s="18">
        <v>47</v>
      </c>
    </row>
    <row r="26" spans="1:9" ht="20.100000000000001" customHeight="1" x14ac:dyDescent="0.2">
      <c r="A26" s="19"/>
      <c r="B26" s="20">
        <v>4711</v>
      </c>
      <c r="C26" s="21" t="s">
        <v>57</v>
      </c>
      <c r="D26" s="22">
        <v>46979</v>
      </c>
      <c r="E26" s="22">
        <v>189252</v>
      </c>
      <c r="F26" s="16">
        <f t="shared" si="1"/>
        <v>236231</v>
      </c>
      <c r="G26" s="24" t="s">
        <v>133</v>
      </c>
      <c r="H26" s="20">
        <v>4711</v>
      </c>
      <c r="I26" s="25"/>
    </row>
    <row r="27" spans="1:9" ht="20.100000000000001" customHeight="1" x14ac:dyDescent="0.2">
      <c r="A27" s="28"/>
      <c r="B27" s="29">
        <v>4719</v>
      </c>
      <c r="C27" s="30" t="s">
        <v>58</v>
      </c>
      <c r="D27" s="31">
        <v>289</v>
      </c>
      <c r="E27" s="31">
        <v>422</v>
      </c>
      <c r="F27" s="16">
        <f t="shared" si="1"/>
        <v>711</v>
      </c>
      <c r="G27" s="32" t="s">
        <v>98</v>
      </c>
      <c r="H27" s="29">
        <v>4719</v>
      </c>
      <c r="I27" s="33"/>
    </row>
    <row r="28" spans="1:9" ht="20.100000000000001" customHeight="1" x14ac:dyDescent="0.2">
      <c r="A28" s="19"/>
      <c r="B28" s="20">
        <v>4721</v>
      </c>
      <c r="C28" s="21" t="s">
        <v>59</v>
      </c>
      <c r="D28" s="22">
        <v>27406</v>
      </c>
      <c r="E28" s="22">
        <v>84578</v>
      </c>
      <c r="F28" s="16">
        <f t="shared" si="1"/>
        <v>111984</v>
      </c>
      <c r="G28" s="24" t="s">
        <v>99</v>
      </c>
      <c r="H28" s="20">
        <v>4721</v>
      </c>
      <c r="I28" s="25"/>
    </row>
    <row r="29" spans="1:9" ht="20.100000000000001" customHeight="1" x14ac:dyDescent="0.2">
      <c r="A29" s="28"/>
      <c r="B29" s="29">
        <v>4722</v>
      </c>
      <c r="C29" s="30" t="s">
        <v>60</v>
      </c>
      <c r="D29" s="31">
        <v>112</v>
      </c>
      <c r="E29" s="31">
        <v>518</v>
      </c>
      <c r="F29" s="16">
        <f t="shared" si="1"/>
        <v>630</v>
      </c>
      <c r="G29" s="32" t="s">
        <v>100</v>
      </c>
      <c r="H29" s="29">
        <v>4722</v>
      </c>
      <c r="I29" s="33"/>
    </row>
    <row r="30" spans="1:9" ht="20.100000000000001" customHeight="1" x14ac:dyDescent="0.2">
      <c r="A30" s="19"/>
      <c r="B30" s="20">
        <v>4723</v>
      </c>
      <c r="C30" s="21" t="s">
        <v>61</v>
      </c>
      <c r="D30" s="22">
        <v>288</v>
      </c>
      <c r="E30" s="22">
        <v>1701</v>
      </c>
      <c r="F30" s="16">
        <f t="shared" si="1"/>
        <v>1989</v>
      </c>
      <c r="G30" s="24" t="s">
        <v>101</v>
      </c>
      <c r="H30" s="20">
        <v>4723</v>
      </c>
      <c r="I30" s="25"/>
    </row>
    <row r="31" spans="1:9" ht="20.100000000000001" customHeight="1" x14ac:dyDescent="0.2">
      <c r="A31" s="28"/>
      <c r="B31" s="29">
        <v>4730</v>
      </c>
      <c r="C31" s="30" t="s">
        <v>62</v>
      </c>
      <c r="D31" s="31">
        <v>4959</v>
      </c>
      <c r="E31" s="31">
        <v>36969</v>
      </c>
      <c r="F31" s="16">
        <f t="shared" si="1"/>
        <v>41928</v>
      </c>
      <c r="G31" s="32" t="s">
        <v>102</v>
      </c>
      <c r="H31" s="29">
        <v>4730</v>
      </c>
      <c r="I31" s="33"/>
    </row>
    <row r="32" spans="1:9" ht="20.100000000000001" customHeight="1" x14ac:dyDescent="0.2">
      <c r="A32" s="19"/>
      <c r="B32" s="20">
        <v>4741</v>
      </c>
      <c r="C32" s="21" t="s">
        <v>134</v>
      </c>
      <c r="D32" s="22">
        <v>30407</v>
      </c>
      <c r="E32" s="22">
        <v>23403</v>
      </c>
      <c r="F32" s="16">
        <f t="shared" si="1"/>
        <v>53810</v>
      </c>
      <c r="G32" s="24" t="s">
        <v>103</v>
      </c>
      <c r="H32" s="20">
        <v>4741</v>
      </c>
      <c r="I32" s="25"/>
    </row>
    <row r="33" spans="1:9" ht="20.100000000000001" customHeight="1" x14ac:dyDescent="0.2">
      <c r="A33" s="28"/>
      <c r="B33" s="29">
        <v>4742</v>
      </c>
      <c r="C33" s="30" t="s">
        <v>63</v>
      </c>
      <c r="D33" s="31">
        <v>638</v>
      </c>
      <c r="E33" s="31">
        <v>1957</v>
      </c>
      <c r="F33" s="16">
        <f t="shared" si="1"/>
        <v>2595</v>
      </c>
      <c r="G33" s="32" t="s">
        <v>104</v>
      </c>
      <c r="H33" s="29">
        <v>4742</v>
      </c>
      <c r="I33" s="33"/>
    </row>
    <row r="34" spans="1:9" ht="20.100000000000001" customHeight="1" x14ac:dyDescent="0.2">
      <c r="A34" s="19"/>
      <c r="B34" s="20">
        <v>4751</v>
      </c>
      <c r="C34" s="21" t="s">
        <v>64</v>
      </c>
      <c r="D34" s="22">
        <v>5388</v>
      </c>
      <c r="E34" s="22">
        <v>19228</v>
      </c>
      <c r="F34" s="16">
        <f t="shared" si="1"/>
        <v>24616</v>
      </c>
      <c r="G34" s="24" t="s">
        <v>105</v>
      </c>
      <c r="H34" s="20">
        <v>4751</v>
      </c>
      <c r="I34" s="25"/>
    </row>
    <row r="35" spans="1:9" ht="20.100000000000001" customHeight="1" x14ac:dyDescent="0.2">
      <c r="A35" s="28"/>
      <c r="B35" s="29">
        <v>4752</v>
      </c>
      <c r="C35" s="30" t="s">
        <v>65</v>
      </c>
      <c r="D35" s="31">
        <v>24407</v>
      </c>
      <c r="E35" s="31">
        <v>82743</v>
      </c>
      <c r="F35" s="16">
        <f t="shared" si="1"/>
        <v>107150</v>
      </c>
      <c r="G35" s="32" t="s">
        <v>106</v>
      </c>
      <c r="H35" s="29">
        <v>4752</v>
      </c>
      <c r="I35" s="33"/>
    </row>
    <row r="36" spans="1:9" ht="20.100000000000001" customHeight="1" x14ac:dyDescent="0.2">
      <c r="A36" s="19"/>
      <c r="B36" s="20">
        <v>4753</v>
      </c>
      <c r="C36" s="21" t="s">
        <v>66</v>
      </c>
      <c r="D36" s="22">
        <v>4425</v>
      </c>
      <c r="E36" s="22">
        <v>15638</v>
      </c>
      <c r="F36" s="16">
        <f t="shared" si="1"/>
        <v>20063</v>
      </c>
      <c r="G36" s="24" t="s">
        <v>107</v>
      </c>
      <c r="H36" s="20">
        <v>4753</v>
      </c>
      <c r="I36" s="25"/>
    </row>
    <row r="37" spans="1:9" ht="20.100000000000001" customHeight="1" x14ac:dyDescent="0.2">
      <c r="A37" s="28"/>
      <c r="B37" s="29">
        <v>4759</v>
      </c>
      <c r="C37" s="30" t="s">
        <v>135</v>
      </c>
      <c r="D37" s="31">
        <v>23002</v>
      </c>
      <c r="E37" s="31">
        <v>70361</v>
      </c>
      <c r="F37" s="16">
        <f t="shared" si="1"/>
        <v>93363</v>
      </c>
      <c r="G37" s="32" t="s">
        <v>137</v>
      </c>
      <c r="H37" s="29">
        <v>4759</v>
      </c>
      <c r="I37" s="33"/>
    </row>
    <row r="38" spans="1:9" ht="20.100000000000001" customHeight="1" x14ac:dyDescent="0.2">
      <c r="A38" s="19"/>
      <c r="B38" s="20">
        <v>4761</v>
      </c>
      <c r="C38" s="21" t="s">
        <v>67</v>
      </c>
      <c r="D38" s="22">
        <v>4853</v>
      </c>
      <c r="E38" s="22">
        <v>13871</v>
      </c>
      <c r="F38" s="16">
        <f t="shared" si="1"/>
        <v>18724</v>
      </c>
      <c r="G38" s="24" t="s">
        <v>108</v>
      </c>
      <c r="H38" s="20">
        <v>4761</v>
      </c>
      <c r="I38" s="25"/>
    </row>
    <row r="39" spans="1:9" ht="20.100000000000001" customHeight="1" x14ac:dyDescent="0.2">
      <c r="A39" s="28"/>
      <c r="B39" s="29">
        <v>4762</v>
      </c>
      <c r="C39" s="30" t="s">
        <v>68</v>
      </c>
      <c r="D39" s="31">
        <v>461</v>
      </c>
      <c r="E39" s="31">
        <v>1849</v>
      </c>
      <c r="F39" s="16">
        <f t="shared" si="1"/>
        <v>2310</v>
      </c>
      <c r="G39" s="32" t="s">
        <v>109</v>
      </c>
      <c r="H39" s="29">
        <v>4762</v>
      </c>
      <c r="I39" s="33"/>
    </row>
    <row r="40" spans="1:9" ht="20.100000000000001" customHeight="1" x14ac:dyDescent="0.2">
      <c r="A40" s="19"/>
      <c r="B40" s="20">
        <v>4763</v>
      </c>
      <c r="C40" s="21" t="s">
        <v>69</v>
      </c>
      <c r="D40" s="22">
        <v>886</v>
      </c>
      <c r="E40" s="22">
        <v>2900</v>
      </c>
      <c r="F40" s="16">
        <f t="shared" si="1"/>
        <v>3786</v>
      </c>
      <c r="G40" s="24" t="s">
        <v>110</v>
      </c>
      <c r="H40" s="20">
        <v>4763</v>
      </c>
      <c r="I40" s="25"/>
    </row>
    <row r="41" spans="1:9" ht="20.100000000000001" customHeight="1" x14ac:dyDescent="0.2">
      <c r="A41" s="28"/>
      <c r="B41" s="29">
        <v>4764</v>
      </c>
      <c r="C41" s="30" t="s">
        <v>70</v>
      </c>
      <c r="D41" s="31">
        <v>1279</v>
      </c>
      <c r="E41" s="31">
        <v>4678</v>
      </c>
      <c r="F41" s="16">
        <f t="shared" si="1"/>
        <v>5957</v>
      </c>
      <c r="G41" s="32" t="s">
        <v>111</v>
      </c>
      <c r="H41" s="29">
        <v>4764</v>
      </c>
      <c r="I41" s="33"/>
    </row>
    <row r="42" spans="1:9" ht="20.100000000000001" customHeight="1" x14ac:dyDescent="0.2">
      <c r="A42" s="19"/>
      <c r="B42" s="20">
        <v>4771</v>
      </c>
      <c r="C42" s="21" t="s">
        <v>71</v>
      </c>
      <c r="D42" s="22">
        <v>38887</v>
      </c>
      <c r="E42" s="22">
        <v>119402</v>
      </c>
      <c r="F42" s="16">
        <f t="shared" si="1"/>
        <v>158289</v>
      </c>
      <c r="G42" s="24" t="s">
        <v>112</v>
      </c>
      <c r="H42" s="20">
        <v>4771</v>
      </c>
      <c r="I42" s="25"/>
    </row>
    <row r="43" spans="1:9" ht="20.100000000000001" customHeight="1" x14ac:dyDescent="0.2">
      <c r="A43" s="28"/>
      <c r="B43" s="29">
        <v>4772</v>
      </c>
      <c r="C43" s="30" t="s">
        <v>136</v>
      </c>
      <c r="D43" s="31">
        <v>20251</v>
      </c>
      <c r="E43" s="31">
        <v>47756</v>
      </c>
      <c r="F43" s="16">
        <f t="shared" si="1"/>
        <v>68007</v>
      </c>
      <c r="G43" s="32" t="s">
        <v>113</v>
      </c>
      <c r="H43" s="29">
        <v>4772</v>
      </c>
      <c r="I43" s="33"/>
    </row>
    <row r="44" spans="1:9" ht="20.100000000000001" customHeight="1" x14ac:dyDescent="0.2">
      <c r="A44" s="19"/>
      <c r="B44" s="20">
        <v>4773</v>
      </c>
      <c r="C44" s="21" t="s">
        <v>72</v>
      </c>
      <c r="D44" s="22">
        <v>21943</v>
      </c>
      <c r="E44" s="22">
        <v>55272</v>
      </c>
      <c r="F44" s="16">
        <f t="shared" si="1"/>
        <v>77215</v>
      </c>
      <c r="G44" s="24" t="s">
        <v>114</v>
      </c>
      <c r="H44" s="20">
        <v>4773</v>
      </c>
      <c r="I44" s="25"/>
    </row>
    <row r="45" spans="1:9" ht="20.100000000000001" customHeight="1" x14ac:dyDescent="0.2">
      <c r="A45" s="28"/>
      <c r="B45" s="29">
        <v>4774</v>
      </c>
      <c r="C45" s="30" t="s">
        <v>73</v>
      </c>
      <c r="D45" s="31">
        <v>525</v>
      </c>
      <c r="E45" s="31">
        <v>3509</v>
      </c>
      <c r="F45" s="16">
        <f t="shared" si="1"/>
        <v>4034</v>
      </c>
      <c r="G45" s="32" t="s">
        <v>115</v>
      </c>
      <c r="H45" s="29">
        <v>4774</v>
      </c>
      <c r="I45" s="33"/>
    </row>
    <row r="46" spans="1:9" ht="20.100000000000001" customHeight="1" x14ac:dyDescent="0.2">
      <c r="A46" s="19"/>
      <c r="B46" s="20">
        <v>4781</v>
      </c>
      <c r="C46" s="21" t="s">
        <v>74</v>
      </c>
      <c r="D46" s="22">
        <v>202</v>
      </c>
      <c r="E46" s="22">
        <v>685</v>
      </c>
      <c r="F46" s="16">
        <f t="shared" si="1"/>
        <v>887</v>
      </c>
      <c r="G46" s="24" t="s">
        <v>116</v>
      </c>
      <c r="H46" s="20">
        <v>4781</v>
      </c>
      <c r="I46" s="25"/>
    </row>
    <row r="47" spans="1:9" ht="20.100000000000001" customHeight="1" x14ac:dyDescent="0.2">
      <c r="A47" s="28"/>
      <c r="B47" s="29">
        <v>4782</v>
      </c>
      <c r="C47" s="30" t="s">
        <v>75</v>
      </c>
      <c r="D47" s="31">
        <v>357</v>
      </c>
      <c r="E47" s="31">
        <v>455</v>
      </c>
      <c r="F47" s="16">
        <f t="shared" si="1"/>
        <v>812</v>
      </c>
      <c r="G47" s="32" t="s">
        <v>117</v>
      </c>
      <c r="H47" s="29">
        <v>4782</v>
      </c>
      <c r="I47" s="33"/>
    </row>
    <row r="48" spans="1:9" ht="20.100000000000001" customHeight="1" x14ac:dyDescent="0.2">
      <c r="A48" s="19"/>
      <c r="B48" s="20">
        <v>4789</v>
      </c>
      <c r="C48" s="21" t="s">
        <v>76</v>
      </c>
      <c r="D48" s="22">
        <v>421</v>
      </c>
      <c r="E48" s="22">
        <v>1406</v>
      </c>
      <c r="F48" s="16">
        <f t="shared" si="1"/>
        <v>1827</v>
      </c>
      <c r="G48" s="24" t="s">
        <v>118</v>
      </c>
      <c r="H48" s="20">
        <v>4789</v>
      </c>
      <c r="I48" s="25"/>
    </row>
    <row r="49" spans="1:10" ht="20.100000000000001" customHeight="1" x14ac:dyDescent="0.2">
      <c r="A49" s="28"/>
      <c r="B49" s="29">
        <v>4791</v>
      </c>
      <c r="C49" s="30" t="s">
        <v>77</v>
      </c>
      <c r="D49" s="31">
        <v>7</v>
      </c>
      <c r="E49" s="31">
        <v>8</v>
      </c>
      <c r="F49" s="16">
        <f t="shared" si="1"/>
        <v>15</v>
      </c>
      <c r="G49" s="32" t="s">
        <v>119</v>
      </c>
      <c r="H49" s="29">
        <v>4791</v>
      </c>
      <c r="I49" s="33"/>
    </row>
    <row r="50" spans="1:10" ht="20.100000000000001" customHeight="1" x14ac:dyDescent="0.2">
      <c r="A50" s="19"/>
      <c r="B50" s="20">
        <v>4799</v>
      </c>
      <c r="C50" s="21" t="s">
        <v>78</v>
      </c>
      <c r="D50" s="22">
        <v>110</v>
      </c>
      <c r="E50" s="22">
        <v>263</v>
      </c>
      <c r="F50" s="16">
        <f t="shared" si="1"/>
        <v>373</v>
      </c>
      <c r="G50" s="24" t="s">
        <v>120</v>
      </c>
      <c r="H50" s="20">
        <v>4799</v>
      </c>
      <c r="I50" s="25"/>
    </row>
    <row r="51" spans="1:10" ht="20.100000000000001" customHeight="1" x14ac:dyDescent="0.2">
      <c r="A51" s="128" t="s">
        <v>1</v>
      </c>
      <c r="B51" s="128"/>
      <c r="C51" s="126"/>
      <c r="D51" s="40">
        <f t="shared" ref="D51:E51" si="4">D5+D10+D25</f>
        <v>406322</v>
      </c>
      <c r="E51" s="40">
        <f t="shared" si="4"/>
        <v>1266974</v>
      </c>
      <c r="F51" s="35">
        <f t="shared" si="1"/>
        <v>1673296</v>
      </c>
      <c r="G51" s="127" t="s">
        <v>2</v>
      </c>
      <c r="H51" s="129"/>
      <c r="I51" s="129"/>
    </row>
    <row r="52" spans="1:10" ht="15" customHeight="1" x14ac:dyDescent="0.2">
      <c r="A52" s="121" t="s">
        <v>214</v>
      </c>
      <c r="B52" s="121"/>
      <c r="C52" s="121"/>
      <c r="D52" s="121"/>
      <c r="E52" s="121"/>
      <c r="F52" s="121"/>
      <c r="G52" s="121"/>
      <c r="H52" s="121"/>
      <c r="I52" s="122"/>
      <c r="J52" s="65"/>
    </row>
    <row r="53" spans="1:10" ht="15" customHeight="1" x14ac:dyDescent="0.2">
      <c r="B53" s="3"/>
      <c r="C53" s="2"/>
      <c r="D53" s="4"/>
      <c r="E53" s="2"/>
    </row>
    <row r="54" spans="1:10" ht="15" customHeight="1" x14ac:dyDescent="0.2">
      <c r="B54" s="3"/>
      <c r="C54" s="2"/>
      <c r="D54" s="4"/>
      <c r="E54" s="2"/>
    </row>
    <row r="55" spans="1:10" ht="15" customHeight="1" x14ac:dyDescent="0.2">
      <c r="B55" s="3"/>
      <c r="C55" s="2"/>
      <c r="D55" s="4"/>
      <c r="E55" s="2"/>
    </row>
  </sheetData>
  <mergeCells count="11">
    <mergeCell ref="A52:I52"/>
    <mergeCell ref="G3:G4"/>
    <mergeCell ref="H3:I4"/>
    <mergeCell ref="G51:I51"/>
    <mergeCell ref="E1:I1"/>
    <mergeCell ref="A1:D1"/>
    <mergeCell ref="E2:I2"/>
    <mergeCell ref="A2:D2"/>
    <mergeCell ref="A51:C51"/>
    <mergeCell ref="C3:C4"/>
    <mergeCell ref="A3: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5"/>
  <sheetViews>
    <sheetView rightToLeft="1" topLeftCell="A31" zoomScale="80" zoomScaleNormal="80" workbookViewId="0">
      <selection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1" ht="12.75" x14ac:dyDescent="0.2">
      <c r="A1" s="138" t="s">
        <v>28</v>
      </c>
      <c r="B1" s="138"/>
      <c r="C1" s="138"/>
      <c r="D1" s="138"/>
      <c r="E1" s="138"/>
      <c r="F1" s="140" t="s">
        <v>17</v>
      </c>
      <c r="G1" s="140"/>
      <c r="H1" s="140"/>
      <c r="I1" s="140"/>
      <c r="J1" s="140"/>
      <c r="K1" s="140"/>
    </row>
    <row r="2" spans="1:11" s="1" customFormat="1" ht="30" customHeight="1" x14ac:dyDescent="0.2">
      <c r="A2" s="139" t="s">
        <v>176</v>
      </c>
      <c r="B2" s="139"/>
      <c r="C2" s="139"/>
      <c r="D2" s="139"/>
      <c r="E2" s="143" t="s">
        <v>30</v>
      </c>
      <c r="F2" s="143"/>
      <c r="G2" s="144" t="s">
        <v>31</v>
      </c>
      <c r="H2" s="144"/>
      <c r="I2" s="141" t="s">
        <v>177</v>
      </c>
      <c r="J2" s="141"/>
      <c r="K2" s="141"/>
    </row>
    <row r="3" spans="1:11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11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11" ht="30" customHeight="1" x14ac:dyDescent="0.2">
      <c r="A5" s="12">
        <v>45</v>
      </c>
      <c r="B5" s="13"/>
      <c r="C5" s="14" t="s">
        <v>38</v>
      </c>
      <c r="D5" s="15">
        <f>SUM(D6:D9)</f>
        <v>4744958.7596658198</v>
      </c>
      <c r="E5" s="15">
        <f>SUM(E6:E9)</f>
        <v>3507464.0031944802</v>
      </c>
      <c r="F5" s="15">
        <f t="shared" ref="F5:G5" si="0">SUM(F6:F9)</f>
        <v>655399.12307692296</v>
      </c>
      <c r="G5" s="15">
        <f t="shared" si="0"/>
        <v>670867.77499999991</v>
      </c>
      <c r="H5" s="23">
        <f>SUM(D5:G5)</f>
        <v>9578689.6609372236</v>
      </c>
      <c r="I5" s="17" t="s">
        <v>79</v>
      </c>
      <c r="J5" s="13"/>
      <c r="K5" s="18">
        <v>45</v>
      </c>
    </row>
    <row r="6" spans="1:11" ht="20.100000000000001" customHeight="1" x14ac:dyDescent="0.2">
      <c r="A6" s="19"/>
      <c r="B6" s="20">
        <v>4510</v>
      </c>
      <c r="C6" s="21" t="s">
        <v>39</v>
      </c>
      <c r="D6" s="22">
        <v>112280.32535717642</v>
      </c>
      <c r="E6" s="22">
        <v>656577.52876127337</v>
      </c>
      <c r="F6" s="22">
        <v>376695.57480505254</v>
      </c>
      <c r="G6" s="22">
        <v>476286.81314176827</v>
      </c>
      <c r="H6" s="16">
        <f t="shared" ref="H6:H50" si="1">SUM(D6:G6)</f>
        <v>1621840.2420652707</v>
      </c>
      <c r="I6" s="24" t="s">
        <v>131</v>
      </c>
      <c r="J6" s="20">
        <v>4510</v>
      </c>
      <c r="K6" s="25"/>
    </row>
    <row r="7" spans="1:11" ht="20.100000000000001" customHeight="1" x14ac:dyDescent="0.2">
      <c r="A7" s="28"/>
      <c r="B7" s="29">
        <v>4520</v>
      </c>
      <c r="C7" s="30" t="s">
        <v>40</v>
      </c>
      <c r="D7" s="31">
        <v>3802360.6553648473</v>
      </c>
      <c r="E7" s="31">
        <v>2019464.4370678975</v>
      </c>
      <c r="F7" s="31">
        <v>193019.35135744864</v>
      </c>
      <c r="G7" s="31">
        <v>147250.76567650738</v>
      </c>
      <c r="H7" s="16">
        <f t="shared" si="1"/>
        <v>6162095.2094667014</v>
      </c>
      <c r="I7" s="32" t="s">
        <v>80</v>
      </c>
      <c r="J7" s="29">
        <v>4520</v>
      </c>
      <c r="K7" s="33"/>
    </row>
    <row r="8" spans="1:11" ht="20.100000000000001" customHeight="1" x14ac:dyDescent="0.2">
      <c r="A8" s="19"/>
      <c r="B8" s="20">
        <v>4530</v>
      </c>
      <c r="C8" s="21" t="s">
        <v>41</v>
      </c>
      <c r="D8" s="22">
        <v>815783.49644532998</v>
      </c>
      <c r="E8" s="22">
        <v>822182.40275371831</v>
      </c>
      <c r="F8" s="22">
        <v>85684.196914421773</v>
      </c>
      <c r="G8" s="22">
        <v>47330.19618172435</v>
      </c>
      <c r="H8" s="16">
        <f t="shared" si="1"/>
        <v>1770980.2922951945</v>
      </c>
      <c r="I8" s="24" t="s">
        <v>81</v>
      </c>
      <c r="J8" s="20">
        <v>4530</v>
      </c>
      <c r="K8" s="25"/>
    </row>
    <row r="9" spans="1:11" ht="20.100000000000001" customHeight="1" x14ac:dyDescent="0.2">
      <c r="A9" s="28"/>
      <c r="B9" s="29">
        <v>4540</v>
      </c>
      <c r="C9" s="30" t="s">
        <v>42</v>
      </c>
      <c r="D9" s="31">
        <v>14534.282498465856</v>
      </c>
      <c r="E9" s="31">
        <v>9239.6346115912766</v>
      </c>
      <c r="F9" s="31">
        <v>0</v>
      </c>
      <c r="G9" s="31">
        <v>0</v>
      </c>
      <c r="H9" s="16">
        <f t="shared" si="1"/>
        <v>23773.917110057133</v>
      </c>
      <c r="I9" s="32" t="s">
        <v>82</v>
      </c>
      <c r="J9" s="29">
        <v>4540</v>
      </c>
      <c r="K9" s="33"/>
    </row>
    <row r="10" spans="1:11" ht="30" customHeight="1" x14ac:dyDescent="0.2">
      <c r="A10" s="12">
        <v>46</v>
      </c>
      <c r="B10" s="13"/>
      <c r="C10" s="14" t="s">
        <v>6</v>
      </c>
      <c r="D10" s="15">
        <f>SUM(D11:D24)</f>
        <v>1596661</v>
      </c>
      <c r="E10" s="15">
        <f t="shared" ref="E10:F10" si="2">SUM(E11:E24)</f>
        <v>2659203</v>
      </c>
      <c r="F10" s="15">
        <f t="shared" si="2"/>
        <v>1230220</v>
      </c>
      <c r="G10" s="15">
        <f>SUM(G11:G24)</f>
        <v>1028235</v>
      </c>
      <c r="H10" s="23">
        <f t="shared" si="1"/>
        <v>6514319</v>
      </c>
      <c r="I10" s="17" t="s">
        <v>132</v>
      </c>
      <c r="J10" s="27"/>
      <c r="K10" s="18">
        <v>46</v>
      </c>
    </row>
    <row r="11" spans="1:11" ht="20.100000000000001" customHeight="1" x14ac:dyDescent="0.2">
      <c r="A11" s="19"/>
      <c r="B11" s="20">
        <v>4610</v>
      </c>
      <c r="C11" s="21" t="s">
        <v>43</v>
      </c>
      <c r="D11" s="22">
        <v>6021</v>
      </c>
      <c r="E11" s="22">
        <v>7399</v>
      </c>
      <c r="F11" s="22">
        <v>0</v>
      </c>
      <c r="G11" s="22">
        <v>0</v>
      </c>
      <c r="H11" s="16">
        <f t="shared" si="1"/>
        <v>13420</v>
      </c>
      <c r="I11" s="24" t="s">
        <v>83</v>
      </c>
      <c r="J11" s="20">
        <v>4610</v>
      </c>
      <c r="K11" s="25"/>
    </row>
    <row r="12" spans="1:11" ht="20.100000000000001" customHeight="1" x14ac:dyDescent="0.2">
      <c r="A12" s="28"/>
      <c r="B12" s="29">
        <v>4620</v>
      </c>
      <c r="C12" s="30" t="s">
        <v>44</v>
      </c>
      <c r="D12" s="31">
        <v>72588</v>
      </c>
      <c r="E12" s="31">
        <v>52314</v>
      </c>
      <c r="F12" s="31">
        <v>42464</v>
      </c>
      <c r="G12" s="31">
        <v>6592</v>
      </c>
      <c r="H12" s="16">
        <f t="shared" si="1"/>
        <v>173958</v>
      </c>
      <c r="I12" s="32" t="s">
        <v>84</v>
      </c>
      <c r="J12" s="29">
        <v>4620</v>
      </c>
      <c r="K12" s="33"/>
    </row>
    <row r="13" spans="1:11" ht="20.100000000000001" customHeight="1" x14ac:dyDescent="0.2">
      <c r="A13" s="19"/>
      <c r="B13" s="20">
        <v>4630</v>
      </c>
      <c r="C13" s="21" t="s">
        <v>45</v>
      </c>
      <c r="D13" s="22">
        <v>391289</v>
      </c>
      <c r="E13" s="22">
        <v>553331</v>
      </c>
      <c r="F13" s="22">
        <v>605009</v>
      </c>
      <c r="G13" s="22">
        <v>115775</v>
      </c>
      <c r="H13" s="16">
        <f t="shared" si="1"/>
        <v>1665404</v>
      </c>
      <c r="I13" s="24" t="s">
        <v>85</v>
      </c>
      <c r="J13" s="20">
        <v>4630</v>
      </c>
      <c r="K13" s="25"/>
    </row>
    <row r="14" spans="1:11" ht="20.100000000000001" customHeight="1" x14ac:dyDescent="0.2">
      <c r="A14" s="28"/>
      <c r="B14" s="29">
        <v>4641</v>
      </c>
      <c r="C14" s="30" t="s">
        <v>46</v>
      </c>
      <c r="D14" s="31">
        <v>294745</v>
      </c>
      <c r="E14" s="31">
        <v>53579</v>
      </c>
      <c r="F14" s="31">
        <v>9565</v>
      </c>
      <c r="G14" s="31">
        <v>5703</v>
      </c>
      <c r="H14" s="16">
        <f t="shared" si="1"/>
        <v>363592</v>
      </c>
      <c r="I14" s="32" t="s">
        <v>86</v>
      </c>
      <c r="J14" s="29">
        <v>4641</v>
      </c>
      <c r="K14" s="33"/>
    </row>
    <row r="15" spans="1:11" ht="20.100000000000001" customHeight="1" x14ac:dyDescent="0.2">
      <c r="A15" s="19"/>
      <c r="B15" s="20">
        <v>4649</v>
      </c>
      <c r="C15" s="21" t="s">
        <v>47</v>
      </c>
      <c r="D15" s="22">
        <v>178601</v>
      </c>
      <c r="E15" s="22">
        <v>650674</v>
      </c>
      <c r="F15" s="22">
        <v>219901</v>
      </c>
      <c r="G15" s="22">
        <v>401469</v>
      </c>
      <c r="H15" s="16">
        <f t="shared" si="1"/>
        <v>1450645</v>
      </c>
      <c r="I15" s="24" t="s">
        <v>87</v>
      </c>
      <c r="J15" s="20">
        <v>4649</v>
      </c>
      <c r="K15" s="25"/>
    </row>
    <row r="16" spans="1:11" ht="20.100000000000001" customHeight="1" x14ac:dyDescent="0.2">
      <c r="A16" s="28"/>
      <c r="B16" s="29">
        <v>4651</v>
      </c>
      <c r="C16" s="30" t="s">
        <v>48</v>
      </c>
      <c r="D16" s="31">
        <v>30403</v>
      </c>
      <c r="E16" s="31">
        <v>76026</v>
      </c>
      <c r="F16" s="31">
        <v>33328</v>
      </c>
      <c r="G16" s="31">
        <v>108374</v>
      </c>
      <c r="H16" s="16">
        <f t="shared" si="1"/>
        <v>248131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24095</v>
      </c>
      <c r="E17" s="22">
        <v>31402</v>
      </c>
      <c r="F17" s="22">
        <v>15937</v>
      </c>
      <c r="G17" s="22">
        <v>131400</v>
      </c>
      <c r="H17" s="16">
        <f t="shared" si="1"/>
        <v>202834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29176</v>
      </c>
      <c r="E18" s="31">
        <v>65643</v>
      </c>
      <c r="F18" s="31">
        <v>10399</v>
      </c>
      <c r="G18" s="31">
        <v>125888</v>
      </c>
      <c r="H18" s="16">
        <f t="shared" si="1"/>
        <v>231106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56327</v>
      </c>
      <c r="E19" s="22">
        <v>258206</v>
      </c>
      <c r="F19" s="22">
        <v>36250</v>
      </c>
      <c r="G19" s="22">
        <v>0</v>
      </c>
      <c r="H19" s="16">
        <f>SUM(D19:G19)</f>
        <v>350783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4571</v>
      </c>
      <c r="E20" s="31">
        <v>7306</v>
      </c>
      <c r="F20" s="31">
        <v>10380</v>
      </c>
      <c r="G20" s="31">
        <v>5962</v>
      </c>
      <c r="H20" s="16">
        <f t="shared" si="1"/>
        <v>28219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13771</v>
      </c>
      <c r="E21" s="22">
        <v>15483</v>
      </c>
      <c r="F21" s="22">
        <v>1396</v>
      </c>
      <c r="G21" s="22">
        <v>0</v>
      </c>
      <c r="H21" s="16">
        <f t="shared" si="1"/>
        <v>30650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411921</v>
      </c>
      <c r="E22" s="31">
        <v>646595</v>
      </c>
      <c r="F22" s="31">
        <v>213218</v>
      </c>
      <c r="G22" s="31">
        <v>127072</v>
      </c>
      <c r="H22" s="16">
        <f t="shared" si="1"/>
        <v>1398806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66169</v>
      </c>
      <c r="E23" s="22">
        <v>66345</v>
      </c>
      <c r="F23" s="22">
        <v>26253</v>
      </c>
      <c r="G23" s="22">
        <v>0</v>
      </c>
      <c r="H23" s="16">
        <f t="shared" si="1"/>
        <v>158767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16984</v>
      </c>
      <c r="E24" s="31">
        <v>174900</v>
      </c>
      <c r="F24" s="31">
        <v>6120</v>
      </c>
      <c r="G24" s="31">
        <v>0</v>
      </c>
      <c r="H24" s="16">
        <f t="shared" si="1"/>
        <v>198004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14515586</v>
      </c>
      <c r="E25" s="15">
        <f>SUM(E26:E50)</f>
        <v>5506904</v>
      </c>
      <c r="F25" s="15">
        <f t="shared" ref="F25" si="3">SUM(F26:F50)</f>
        <v>3087725</v>
      </c>
      <c r="G25" s="15">
        <f>SUM(G26:G50)</f>
        <v>1029173</v>
      </c>
      <c r="H25" s="23">
        <f t="shared" si="1"/>
        <v>24139388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2540049</v>
      </c>
      <c r="E26" s="22">
        <v>812365</v>
      </c>
      <c r="F26" s="22">
        <v>990615</v>
      </c>
      <c r="G26" s="22">
        <v>347290</v>
      </c>
      <c r="H26" s="16">
        <f t="shared" si="1"/>
        <v>4690319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12980</v>
      </c>
      <c r="E27" s="31">
        <v>1493</v>
      </c>
      <c r="F27" s="31">
        <v>0</v>
      </c>
      <c r="G27" s="31">
        <v>0</v>
      </c>
      <c r="H27" s="16">
        <f t="shared" si="1"/>
        <v>14473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1683051</v>
      </c>
      <c r="E28" s="22">
        <v>561532</v>
      </c>
      <c r="F28" s="22">
        <v>141750</v>
      </c>
      <c r="G28" s="22">
        <v>16152</v>
      </c>
      <c r="H28" s="16">
        <f t="shared" si="1"/>
        <v>2402485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7539</v>
      </c>
      <c r="E29" s="31">
        <v>3217</v>
      </c>
      <c r="F29" s="31">
        <v>0</v>
      </c>
      <c r="G29" s="31">
        <v>0</v>
      </c>
      <c r="H29" s="16">
        <f t="shared" si="1"/>
        <v>10756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23072</v>
      </c>
      <c r="E30" s="22">
        <v>711</v>
      </c>
      <c r="F30" s="22">
        <v>1268</v>
      </c>
      <c r="G30" s="22">
        <v>0</v>
      </c>
      <c r="H30" s="16">
        <f t="shared" si="1"/>
        <v>25051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636279</v>
      </c>
      <c r="E31" s="31">
        <v>174400</v>
      </c>
      <c r="F31" s="31">
        <v>15252</v>
      </c>
      <c r="G31" s="31">
        <v>0</v>
      </c>
      <c r="H31" s="16">
        <f t="shared" si="1"/>
        <v>825931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1310959</v>
      </c>
      <c r="E32" s="22">
        <v>182606</v>
      </c>
      <c r="F32" s="22">
        <v>28350</v>
      </c>
      <c r="G32" s="22">
        <v>290954</v>
      </c>
      <c r="H32" s="16">
        <f t="shared" si="1"/>
        <v>1812869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41074</v>
      </c>
      <c r="E33" s="31">
        <v>8855</v>
      </c>
      <c r="F33" s="31">
        <v>1221</v>
      </c>
      <c r="G33" s="31">
        <v>0</v>
      </c>
      <c r="H33" s="16">
        <f t="shared" si="1"/>
        <v>51150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358489</v>
      </c>
      <c r="E34" s="22">
        <v>92544</v>
      </c>
      <c r="F34" s="22">
        <v>19855</v>
      </c>
      <c r="G34" s="22">
        <v>0</v>
      </c>
      <c r="H34" s="16">
        <f t="shared" si="1"/>
        <v>470888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1507611</v>
      </c>
      <c r="E35" s="31">
        <v>723941</v>
      </c>
      <c r="F35" s="31">
        <v>373903</v>
      </c>
      <c r="G35" s="31">
        <v>18837</v>
      </c>
      <c r="H35" s="16">
        <f t="shared" si="1"/>
        <v>2624292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250675</v>
      </c>
      <c r="E36" s="22">
        <v>129680</v>
      </c>
      <c r="F36" s="22">
        <v>1134</v>
      </c>
      <c r="G36" s="22">
        <v>23062</v>
      </c>
      <c r="H36" s="16">
        <f t="shared" si="1"/>
        <v>404551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996655</v>
      </c>
      <c r="E37" s="31">
        <v>512868</v>
      </c>
      <c r="F37" s="31">
        <v>379009</v>
      </c>
      <c r="G37" s="31">
        <v>284755</v>
      </c>
      <c r="H37" s="16">
        <f t="shared" si="1"/>
        <v>2173287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321863</v>
      </c>
      <c r="E38" s="22">
        <v>105299</v>
      </c>
      <c r="F38" s="22">
        <v>29523</v>
      </c>
      <c r="G38" s="22">
        <v>0</v>
      </c>
      <c r="H38" s="16">
        <f t="shared" si="1"/>
        <v>456685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45037</v>
      </c>
      <c r="E39" s="31">
        <v>953</v>
      </c>
      <c r="F39" s="31">
        <v>0</v>
      </c>
      <c r="G39" s="31">
        <v>0</v>
      </c>
      <c r="H39" s="16">
        <f t="shared" si="1"/>
        <v>45990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68615</v>
      </c>
      <c r="E40" s="22">
        <v>12904</v>
      </c>
      <c r="F40" s="22">
        <v>1108</v>
      </c>
      <c r="G40" s="22">
        <v>0</v>
      </c>
      <c r="H40" s="16">
        <f t="shared" si="1"/>
        <v>82627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92521</v>
      </c>
      <c r="E41" s="31">
        <v>13350</v>
      </c>
      <c r="F41" s="31">
        <v>0</v>
      </c>
      <c r="G41" s="31">
        <v>0</v>
      </c>
      <c r="H41" s="16">
        <f t="shared" si="1"/>
        <v>105871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2053579</v>
      </c>
      <c r="E42" s="22">
        <v>855511</v>
      </c>
      <c r="F42" s="22">
        <v>542244</v>
      </c>
      <c r="G42" s="22">
        <v>32410</v>
      </c>
      <c r="H42" s="16">
        <f t="shared" si="1"/>
        <v>3483744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1040189</v>
      </c>
      <c r="E43" s="31">
        <v>805352</v>
      </c>
      <c r="F43" s="31">
        <v>509538</v>
      </c>
      <c r="G43" s="31">
        <v>15713</v>
      </c>
      <c r="H43" s="16">
        <f t="shared" si="1"/>
        <v>2370792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1413183</v>
      </c>
      <c r="E44" s="22">
        <v>494333</v>
      </c>
      <c r="F44" s="22">
        <v>52955</v>
      </c>
      <c r="G44" s="22">
        <v>0</v>
      </c>
      <c r="H44" s="16">
        <f t="shared" si="1"/>
        <v>1960471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55583</v>
      </c>
      <c r="E45" s="31">
        <v>3950</v>
      </c>
      <c r="F45" s="31">
        <v>0</v>
      </c>
      <c r="G45" s="31">
        <v>0</v>
      </c>
      <c r="H45" s="16">
        <f t="shared" si="1"/>
        <v>59533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13446</v>
      </c>
      <c r="E46" s="22">
        <v>441</v>
      </c>
      <c r="F46" s="22">
        <v>0</v>
      </c>
      <c r="G46" s="22">
        <v>0</v>
      </c>
      <c r="H46" s="16">
        <f t="shared" si="1"/>
        <v>13887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14829</v>
      </c>
      <c r="E47" s="31">
        <v>44</v>
      </c>
      <c r="F47" s="31">
        <v>0</v>
      </c>
      <c r="G47" s="31">
        <v>0</v>
      </c>
      <c r="H47" s="16">
        <f t="shared" si="1"/>
        <v>14873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20748</v>
      </c>
      <c r="E48" s="22">
        <v>7095</v>
      </c>
      <c r="F48" s="22">
        <v>0</v>
      </c>
      <c r="G48" s="22">
        <v>0</v>
      </c>
      <c r="H48" s="16">
        <f t="shared" si="1"/>
        <v>27843</v>
      </c>
      <c r="I48" s="24" t="s">
        <v>118</v>
      </c>
      <c r="J48" s="20">
        <v>4789</v>
      </c>
      <c r="K48" s="25"/>
    </row>
    <row r="49" spans="1:17" ht="20.100000000000001" customHeight="1" x14ac:dyDescent="0.2">
      <c r="A49" s="28"/>
      <c r="B49" s="29">
        <v>4791</v>
      </c>
      <c r="C49" s="30" t="s">
        <v>77</v>
      </c>
      <c r="D49" s="31">
        <v>478</v>
      </c>
      <c r="E49" s="31">
        <v>0</v>
      </c>
      <c r="F49" s="31">
        <v>0</v>
      </c>
      <c r="G49" s="31">
        <v>0</v>
      </c>
      <c r="H49" s="16">
        <f t="shared" si="1"/>
        <v>478</v>
      </c>
      <c r="I49" s="32" t="s">
        <v>119</v>
      </c>
      <c r="J49" s="29">
        <v>4791</v>
      </c>
      <c r="K49" s="33"/>
    </row>
    <row r="50" spans="1:17" ht="20.100000000000001" customHeight="1" x14ac:dyDescent="0.2">
      <c r="A50" s="19"/>
      <c r="B50" s="20">
        <v>4799</v>
      </c>
      <c r="C50" s="21" t="s">
        <v>78</v>
      </c>
      <c r="D50" s="22">
        <v>7082</v>
      </c>
      <c r="E50" s="22">
        <v>3460</v>
      </c>
      <c r="F50" s="22">
        <v>0</v>
      </c>
      <c r="G50" s="22">
        <v>0</v>
      </c>
      <c r="H50" s="16">
        <f t="shared" si="1"/>
        <v>10542</v>
      </c>
      <c r="I50" s="24" t="s">
        <v>120</v>
      </c>
      <c r="J50" s="20">
        <v>4799</v>
      </c>
      <c r="K50" s="25"/>
    </row>
    <row r="51" spans="1:17" ht="20.100000000000001" customHeight="1" x14ac:dyDescent="0.2">
      <c r="A51" s="128" t="s">
        <v>1</v>
      </c>
      <c r="B51" s="128"/>
      <c r="C51" s="126"/>
      <c r="D51" s="40">
        <f>D5+D10+D25</f>
        <v>20857205.759665821</v>
      </c>
      <c r="E51" s="40">
        <f>E5+E10+E25</f>
        <v>11673571.003194481</v>
      </c>
      <c r="F51" s="40">
        <f t="shared" ref="F51:G51" si="4">F5+F10+F25</f>
        <v>4973344.1230769232</v>
      </c>
      <c r="G51" s="40">
        <f t="shared" si="4"/>
        <v>2728275.7749999999</v>
      </c>
      <c r="H51" s="35">
        <f>SUM(D51:G51)</f>
        <v>40232396.660937227</v>
      </c>
      <c r="I51" s="127" t="s">
        <v>2</v>
      </c>
      <c r="J51" s="129"/>
      <c r="K51" s="129"/>
    </row>
    <row r="52" spans="1:17" ht="15" customHeight="1" x14ac:dyDescent="0.2">
      <c r="A52" s="131" t="s">
        <v>214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3"/>
      <c r="L52" s="66"/>
    </row>
    <row r="53" spans="1:17" ht="15" customHeight="1" x14ac:dyDescent="0.2">
      <c r="A53" s="67"/>
      <c r="B53" s="68"/>
      <c r="C53" s="69"/>
      <c r="D53" s="70"/>
      <c r="E53" s="70"/>
      <c r="F53" s="142"/>
      <c r="G53" s="142"/>
      <c r="H53" s="70"/>
      <c r="I53" s="69"/>
      <c r="J53" s="61"/>
      <c r="K53" s="72"/>
      <c r="L53" s="71"/>
    </row>
    <row r="54" spans="1:17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7" ht="15" customHeight="1" x14ac:dyDescent="0.2">
      <c r="B55" s="3"/>
      <c r="C55" s="2"/>
      <c r="D55" s="4"/>
      <c r="E55" s="4"/>
      <c r="F55" s="4"/>
      <c r="G55" s="4"/>
      <c r="H55" s="4"/>
      <c r="I55" s="2"/>
      <c r="Q55" s="56"/>
    </row>
  </sheetData>
  <mergeCells count="14">
    <mergeCell ref="A1:E1"/>
    <mergeCell ref="F1:K1"/>
    <mergeCell ref="A2:D2"/>
    <mergeCell ref="I2:K2"/>
    <mergeCell ref="I3:I4"/>
    <mergeCell ref="J3:K4"/>
    <mergeCell ref="A51:C51"/>
    <mergeCell ref="I51:K51"/>
    <mergeCell ref="F53:G53"/>
    <mergeCell ref="E2:F2"/>
    <mergeCell ref="G2:H2"/>
    <mergeCell ref="A3:B4"/>
    <mergeCell ref="C3:C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5"/>
  <sheetViews>
    <sheetView rightToLeft="1" topLeftCell="A31" zoomScale="68" zoomScaleNormal="68" workbookViewId="0">
      <selection sqref="A1:K52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23" ht="12.75" x14ac:dyDescent="0.2">
      <c r="A1" s="138" t="s">
        <v>18</v>
      </c>
      <c r="B1" s="138"/>
      <c r="C1" s="138"/>
      <c r="D1" s="138"/>
      <c r="E1" s="138"/>
      <c r="F1" s="140" t="s">
        <v>19</v>
      </c>
      <c r="G1" s="140"/>
      <c r="H1" s="140"/>
      <c r="I1" s="140"/>
      <c r="J1" s="140"/>
      <c r="K1" s="140"/>
    </row>
    <row r="2" spans="1:23" s="1" customFormat="1" ht="30" customHeight="1" x14ac:dyDescent="0.2">
      <c r="A2" s="139" t="s">
        <v>216</v>
      </c>
      <c r="B2" s="139"/>
      <c r="C2" s="139"/>
      <c r="D2" s="139"/>
      <c r="E2" s="143" t="s">
        <v>30</v>
      </c>
      <c r="F2" s="143"/>
      <c r="G2" s="144" t="s">
        <v>31</v>
      </c>
      <c r="H2" s="144"/>
      <c r="I2" s="141" t="s">
        <v>177</v>
      </c>
      <c r="J2" s="141"/>
      <c r="K2" s="141"/>
    </row>
    <row r="3" spans="1:23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23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23" ht="34.5" customHeight="1" x14ac:dyDescent="0.2">
      <c r="A5" s="12">
        <v>45</v>
      </c>
      <c r="B5" s="13"/>
      <c r="C5" s="14" t="s">
        <v>38</v>
      </c>
      <c r="D5" s="15">
        <f>SUM(D6:D9)</f>
        <v>256773</v>
      </c>
      <c r="E5" s="15">
        <f t="shared" ref="E5:G5" si="0">SUM(E6:E9)</f>
        <v>468119</v>
      </c>
      <c r="F5" s="15">
        <f t="shared" si="0"/>
        <v>91445</v>
      </c>
      <c r="G5" s="15">
        <f t="shared" si="0"/>
        <v>210001</v>
      </c>
      <c r="H5" s="23">
        <f>SUM(D5:G5)</f>
        <v>1026338</v>
      </c>
      <c r="I5" s="17" t="s">
        <v>79</v>
      </c>
      <c r="J5" s="13"/>
      <c r="K5" s="18">
        <v>45</v>
      </c>
      <c r="W5" s="8"/>
    </row>
    <row r="6" spans="1:23" ht="20.100000000000001" customHeight="1" x14ac:dyDescent="0.2">
      <c r="A6" s="19"/>
      <c r="B6" s="20">
        <v>4510</v>
      </c>
      <c r="C6" s="21" t="s">
        <v>39</v>
      </c>
      <c r="D6" s="22">
        <v>5393</v>
      </c>
      <c r="E6" s="22">
        <v>181954</v>
      </c>
      <c r="F6" s="22">
        <v>4929</v>
      </c>
      <c r="G6" s="22">
        <v>100883</v>
      </c>
      <c r="H6" s="16">
        <f t="shared" ref="H6:H51" si="1">SUM(D6:G6)</f>
        <v>293159</v>
      </c>
      <c r="I6" s="24" t="s">
        <v>131</v>
      </c>
      <c r="J6" s="20">
        <v>4510</v>
      </c>
      <c r="K6" s="25"/>
    </row>
    <row r="7" spans="1:23" ht="20.100000000000001" customHeight="1" x14ac:dyDescent="0.2">
      <c r="A7" s="28"/>
      <c r="B7" s="29">
        <v>4520</v>
      </c>
      <c r="C7" s="30" t="s">
        <v>40</v>
      </c>
      <c r="D7" s="31">
        <v>202007</v>
      </c>
      <c r="E7" s="31">
        <v>106132</v>
      </c>
      <c r="F7" s="31">
        <v>59831</v>
      </c>
      <c r="G7" s="31">
        <v>76765</v>
      </c>
      <c r="H7" s="16">
        <f t="shared" si="1"/>
        <v>444735</v>
      </c>
      <c r="I7" s="32" t="s">
        <v>80</v>
      </c>
      <c r="J7" s="29">
        <v>4520</v>
      </c>
      <c r="K7" s="33"/>
    </row>
    <row r="8" spans="1:23" ht="20.100000000000001" customHeight="1" x14ac:dyDescent="0.2">
      <c r="A8" s="19"/>
      <c r="B8" s="20">
        <v>4530</v>
      </c>
      <c r="C8" s="21" t="s">
        <v>41</v>
      </c>
      <c r="D8" s="22">
        <v>48799</v>
      </c>
      <c r="E8" s="22">
        <v>179869</v>
      </c>
      <c r="F8" s="22">
        <v>26685</v>
      </c>
      <c r="G8" s="22">
        <v>32353</v>
      </c>
      <c r="H8" s="16">
        <f t="shared" si="1"/>
        <v>287706</v>
      </c>
      <c r="I8" s="24" t="s">
        <v>81</v>
      </c>
      <c r="J8" s="20">
        <v>4530</v>
      </c>
      <c r="K8" s="25"/>
    </row>
    <row r="9" spans="1:23" ht="20.100000000000001" customHeight="1" x14ac:dyDescent="0.2">
      <c r="A9" s="28"/>
      <c r="B9" s="29">
        <v>4540</v>
      </c>
      <c r="C9" s="30" t="s">
        <v>42</v>
      </c>
      <c r="D9" s="31">
        <v>574</v>
      </c>
      <c r="E9" s="31">
        <v>164</v>
      </c>
      <c r="F9" s="31">
        <v>0</v>
      </c>
      <c r="G9" s="31">
        <v>0</v>
      </c>
      <c r="H9" s="16">
        <f t="shared" si="1"/>
        <v>738</v>
      </c>
      <c r="I9" s="32" t="s">
        <v>82</v>
      </c>
      <c r="J9" s="29">
        <v>4540</v>
      </c>
      <c r="K9" s="33"/>
    </row>
    <row r="10" spans="1:23" ht="30" customHeight="1" x14ac:dyDescent="0.2">
      <c r="A10" s="12">
        <v>46</v>
      </c>
      <c r="B10" s="13"/>
      <c r="C10" s="14" t="s">
        <v>6</v>
      </c>
      <c r="D10" s="15">
        <f>SUM(D11:D24)</f>
        <v>166198</v>
      </c>
      <c r="E10" s="15">
        <f>SUM(E11:E24)</f>
        <v>526854</v>
      </c>
      <c r="F10" s="15">
        <f>SUM(F11:F24)</f>
        <v>273107</v>
      </c>
      <c r="G10" s="15">
        <f>SUM(G11:G24)</f>
        <v>279527</v>
      </c>
      <c r="H10" s="23">
        <f>SUM(D10:G10)</f>
        <v>1245686</v>
      </c>
      <c r="I10" s="17" t="s">
        <v>132</v>
      </c>
      <c r="J10" s="27"/>
      <c r="K10" s="18">
        <v>46</v>
      </c>
    </row>
    <row r="11" spans="1:23" ht="20.100000000000001" customHeight="1" x14ac:dyDescent="0.2">
      <c r="A11" s="19"/>
      <c r="B11" s="20">
        <v>4610</v>
      </c>
      <c r="C11" s="21" t="s">
        <v>43</v>
      </c>
      <c r="D11" s="22">
        <v>74</v>
      </c>
      <c r="E11" s="22">
        <v>148</v>
      </c>
      <c r="F11" s="22">
        <v>0</v>
      </c>
      <c r="G11" s="22">
        <v>0</v>
      </c>
      <c r="H11" s="16">
        <f t="shared" si="1"/>
        <v>222</v>
      </c>
      <c r="I11" s="24" t="s">
        <v>83</v>
      </c>
      <c r="J11" s="20">
        <v>4610</v>
      </c>
      <c r="K11" s="25"/>
    </row>
    <row r="12" spans="1:23" ht="20.100000000000001" customHeight="1" x14ac:dyDescent="0.2">
      <c r="A12" s="28"/>
      <c r="B12" s="29">
        <v>4620</v>
      </c>
      <c r="C12" s="30" t="s">
        <v>44</v>
      </c>
      <c r="D12" s="31">
        <v>4974</v>
      </c>
      <c r="E12" s="31">
        <v>4741</v>
      </c>
      <c r="F12" s="31">
        <v>17986</v>
      </c>
      <c r="G12" s="31">
        <v>702</v>
      </c>
      <c r="H12" s="16">
        <f t="shared" si="1"/>
        <v>28403</v>
      </c>
      <c r="I12" s="32" t="s">
        <v>84</v>
      </c>
      <c r="J12" s="29">
        <v>4620</v>
      </c>
      <c r="K12" s="33"/>
    </row>
    <row r="13" spans="1:23" ht="20.100000000000001" customHeight="1" x14ac:dyDescent="0.2">
      <c r="A13" s="19"/>
      <c r="B13" s="20">
        <v>4630</v>
      </c>
      <c r="C13" s="21" t="s">
        <v>45</v>
      </c>
      <c r="D13" s="22">
        <v>17444</v>
      </c>
      <c r="E13" s="22">
        <v>113525</v>
      </c>
      <c r="F13" s="22">
        <v>176230</v>
      </c>
      <c r="G13" s="22">
        <v>34960</v>
      </c>
      <c r="H13" s="16">
        <f t="shared" si="1"/>
        <v>342159</v>
      </c>
      <c r="I13" s="24" t="s">
        <v>85</v>
      </c>
      <c r="J13" s="20">
        <v>4630</v>
      </c>
      <c r="K13" s="25"/>
    </row>
    <row r="14" spans="1:23" ht="20.100000000000001" customHeight="1" x14ac:dyDescent="0.2">
      <c r="A14" s="28"/>
      <c r="B14" s="29">
        <v>4641</v>
      </c>
      <c r="C14" s="30" t="s">
        <v>46</v>
      </c>
      <c r="D14" s="31">
        <v>34764</v>
      </c>
      <c r="E14" s="31">
        <v>10486</v>
      </c>
      <c r="F14" s="31">
        <v>4076</v>
      </c>
      <c r="G14" s="31">
        <v>1249</v>
      </c>
      <c r="H14" s="16">
        <f t="shared" si="1"/>
        <v>50575</v>
      </c>
      <c r="I14" s="32" t="s">
        <v>86</v>
      </c>
      <c r="J14" s="29">
        <v>4641</v>
      </c>
      <c r="K14" s="33"/>
    </row>
    <row r="15" spans="1:23" ht="20.100000000000001" customHeight="1" x14ac:dyDescent="0.2">
      <c r="A15" s="19"/>
      <c r="B15" s="20">
        <v>4649</v>
      </c>
      <c r="C15" s="21" t="s">
        <v>47</v>
      </c>
      <c r="D15" s="22">
        <v>34535</v>
      </c>
      <c r="E15" s="22">
        <v>157340</v>
      </c>
      <c r="F15" s="22">
        <v>34133</v>
      </c>
      <c r="G15" s="22">
        <v>80763</v>
      </c>
      <c r="H15" s="16">
        <f t="shared" si="1"/>
        <v>306771</v>
      </c>
      <c r="I15" s="24" t="s">
        <v>87</v>
      </c>
      <c r="J15" s="20">
        <v>4649</v>
      </c>
      <c r="K15" s="25"/>
    </row>
    <row r="16" spans="1:23" ht="20.100000000000001" customHeight="1" x14ac:dyDescent="0.2">
      <c r="A16" s="28"/>
      <c r="B16" s="29">
        <v>4651</v>
      </c>
      <c r="C16" s="30" t="s">
        <v>48</v>
      </c>
      <c r="D16" s="31">
        <v>2086</v>
      </c>
      <c r="E16" s="31">
        <v>13073</v>
      </c>
      <c r="F16" s="31">
        <v>5782</v>
      </c>
      <c r="G16" s="31">
        <v>6001</v>
      </c>
      <c r="H16" s="16">
        <f t="shared" si="1"/>
        <v>26942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512</v>
      </c>
      <c r="E17" s="22">
        <v>142</v>
      </c>
      <c r="F17" s="22">
        <v>3081</v>
      </c>
      <c r="G17" s="22">
        <v>13975</v>
      </c>
      <c r="H17" s="16">
        <f t="shared" si="1"/>
        <v>17710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3933</v>
      </c>
      <c r="E18" s="31">
        <v>5318</v>
      </c>
      <c r="F18" s="31">
        <v>0</v>
      </c>
      <c r="G18" s="31">
        <v>48101</v>
      </c>
      <c r="H18" s="16">
        <f t="shared" si="1"/>
        <v>57352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15053</v>
      </c>
      <c r="E19" s="22">
        <v>90182</v>
      </c>
      <c r="F19" s="22">
        <v>6955</v>
      </c>
      <c r="G19" s="22">
        <v>0</v>
      </c>
      <c r="H19" s="16">
        <f t="shared" si="1"/>
        <v>112190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78</v>
      </c>
      <c r="E20" s="31">
        <v>294</v>
      </c>
      <c r="F20" s="31">
        <v>781</v>
      </c>
      <c r="G20" s="31">
        <v>211</v>
      </c>
      <c r="H20" s="16">
        <f t="shared" si="1"/>
        <v>1364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963</v>
      </c>
      <c r="E21" s="22">
        <v>422</v>
      </c>
      <c r="F21" s="22">
        <v>133</v>
      </c>
      <c r="G21" s="22">
        <v>0</v>
      </c>
      <c r="H21" s="16">
        <f t="shared" si="1"/>
        <v>1518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46966</v>
      </c>
      <c r="E22" s="31">
        <v>36927</v>
      </c>
      <c r="F22" s="31">
        <v>21770</v>
      </c>
      <c r="G22" s="31">
        <v>93565</v>
      </c>
      <c r="H22" s="16">
        <f t="shared" si="1"/>
        <v>199228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3894</v>
      </c>
      <c r="E23" s="22">
        <v>7206</v>
      </c>
      <c r="F23" s="22">
        <v>1052</v>
      </c>
      <c r="G23" s="22">
        <v>0</v>
      </c>
      <c r="H23" s="16">
        <f t="shared" si="1"/>
        <v>12152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922</v>
      </c>
      <c r="E24" s="31">
        <v>87050</v>
      </c>
      <c r="F24" s="31">
        <v>1128</v>
      </c>
      <c r="G24" s="31">
        <v>0</v>
      </c>
      <c r="H24" s="16">
        <f t="shared" si="1"/>
        <v>89100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1454058</v>
      </c>
      <c r="E25" s="15">
        <f t="shared" ref="E25:F25" si="2">SUM(E26:E50)</f>
        <v>1408263</v>
      </c>
      <c r="F25" s="15">
        <f t="shared" si="2"/>
        <v>721509</v>
      </c>
      <c r="G25" s="15">
        <f>SUM(G26:G50)</f>
        <v>171239</v>
      </c>
      <c r="H25" s="23">
        <f t="shared" si="1"/>
        <v>3755069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240525</v>
      </c>
      <c r="E26" s="22">
        <v>95007</v>
      </c>
      <c r="F26" s="22">
        <v>367029</v>
      </c>
      <c r="G26" s="22">
        <v>25766</v>
      </c>
      <c r="H26" s="16">
        <f t="shared" si="1"/>
        <v>728327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2097</v>
      </c>
      <c r="E27" s="31">
        <v>22</v>
      </c>
      <c r="F27" s="31">
        <v>0</v>
      </c>
      <c r="G27" s="31">
        <v>0</v>
      </c>
      <c r="H27" s="16">
        <f t="shared" si="1"/>
        <v>2119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180387</v>
      </c>
      <c r="E28" s="22">
        <v>120987</v>
      </c>
      <c r="F28" s="22">
        <v>3300</v>
      </c>
      <c r="G28" s="22">
        <v>741</v>
      </c>
      <c r="H28" s="16">
        <f t="shared" si="1"/>
        <v>305415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363</v>
      </c>
      <c r="E29" s="31">
        <v>5</v>
      </c>
      <c r="F29" s="31">
        <v>0</v>
      </c>
      <c r="G29" s="31">
        <v>0</v>
      </c>
      <c r="H29" s="16">
        <f t="shared" si="1"/>
        <v>368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1744</v>
      </c>
      <c r="E30" s="22">
        <v>105</v>
      </c>
      <c r="F30" s="22">
        <v>136</v>
      </c>
      <c r="G30" s="22">
        <v>0</v>
      </c>
      <c r="H30" s="16">
        <f t="shared" si="1"/>
        <v>1985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55847</v>
      </c>
      <c r="E31" s="31">
        <v>35040</v>
      </c>
      <c r="F31" s="31">
        <v>3180</v>
      </c>
      <c r="G31" s="31">
        <v>0</v>
      </c>
      <c r="H31" s="16">
        <f t="shared" si="1"/>
        <v>94067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101604</v>
      </c>
      <c r="E32" s="22">
        <v>25482</v>
      </c>
      <c r="F32" s="22">
        <v>19022</v>
      </c>
      <c r="G32" s="22">
        <v>37990</v>
      </c>
      <c r="H32" s="16">
        <f t="shared" si="1"/>
        <v>184098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4034</v>
      </c>
      <c r="E33" s="31">
        <v>173</v>
      </c>
      <c r="F33" s="31">
        <v>132</v>
      </c>
      <c r="G33" s="31">
        <v>0</v>
      </c>
      <c r="H33" s="16">
        <f t="shared" si="1"/>
        <v>4339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30857</v>
      </c>
      <c r="E34" s="22">
        <v>23482</v>
      </c>
      <c r="F34" s="22">
        <v>1782</v>
      </c>
      <c r="G34" s="22">
        <v>0</v>
      </c>
      <c r="H34" s="16">
        <f t="shared" si="1"/>
        <v>56121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170734</v>
      </c>
      <c r="E35" s="31">
        <v>91431</v>
      </c>
      <c r="F35" s="31">
        <v>23794</v>
      </c>
      <c r="G35" s="31">
        <v>9621</v>
      </c>
      <c r="H35" s="16">
        <f t="shared" si="1"/>
        <v>295580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26442</v>
      </c>
      <c r="E36" s="22">
        <v>102340</v>
      </c>
      <c r="F36" s="22">
        <v>125</v>
      </c>
      <c r="G36" s="22">
        <v>2222</v>
      </c>
      <c r="H36" s="16">
        <f t="shared" si="1"/>
        <v>131129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108640</v>
      </c>
      <c r="E37" s="31">
        <v>129722</v>
      </c>
      <c r="F37" s="31">
        <v>110397</v>
      </c>
      <c r="G37" s="31">
        <v>79344</v>
      </c>
      <c r="H37" s="16">
        <f t="shared" si="1"/>
        <v>428103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39251</v>
      </c>
      <c r="E38" s="22">
        <v>14662</v>
      </c>
      <c r="F38" s="22">
        <v>5185</v>
      </c>
      <c r="G38" s="22">
        <v>0</v>
      </c>
      <c r="H38" s="16">
        <f t="shared" si="1"/>
        <v>59098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4413</v>
      </c>
      <c r="E39" s="31">
        <v>88</v>
      </c>
      <c r="F39" s="31">
        <v>0</v>
      </c>
      <c r="G39" s="31">
        <v>0</v>
      </c>
      <c r="H39" s="16">
        <f t="shared" si="1"/>
        <v>4501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8207</v>
      </c>
      <c r="E40" s="22">
        <v>2613</v>
      </c>
      <c r="F40" s="22">
        <v>571</v>
      </c>
      <c r="G40" s="22">
        <v>0</v>
      </c>
      <c r="H40" s="16">
        <f t="shared" si="1"/>
        <v>11391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9204</v>
      </c>
      <c r="E41" s="31">
        <v>2087</v>
      </c>
      <c r="F41" s="31">
        <v>0</v>
      </c>
      <c r="G41" s="31">
        <v>0</v>
      </c>
      <c r="H41" s="16">
        <f t="shared" si="1"/>
        <v>11291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220027</v>
      </c>
      <c r="E42" s="22">
        <v>292743</v>
      </c>
      <c r="F42" s="22">
        <v>64973</v>
      </c>
      <c r="G42" s="22">
        <v>10342</v>
      </c>
      <c r="H42" s="16">
        <f t="shared" si="1"/>
        <v>588085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114064</v>
      </c>
      <c r="E43" s="31">
        <v>329380</v>
      </c>
      <c r="F43" s="31">
        <v>116432</v>
      </c>
      <c r="G43" s="31">
        <v>5213</v>
      </c>
      <c r="H43" s="16">
        <f t="shared" si="1"/>
        <v>565089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121458</v>
      </c>
      <c r="E44" s="22">
        <v>139612</v>
      </c>
      <c r="F44" s="22">
        <v>5451</v>
      </c>
      <c r="G44" s="22">
        <v>0</v>
      </c>
      <c r="H44" s="16">
        <f t="shared" si="1"/>
        <v>266521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3753</v>
      </c>
      <c r="E45" s="31">
        <v>2103</v>
      </c>
      <c r="F45" s="31">
        <v>0</v>
      </c>
      <c r="G45" s="31">
        <v>0</v>
      </c>
      <c r="H45" s="16">
        <f t="shared" si="1"/>
        <v>5856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1545</v>
      </c>
      <c r="E46" s="22">
        <v>22</v>
      </c>
      <c r="F46" s="22">
        <v>0</v>
      </c>
      <c r="G46" s="22">
        <v>0</v>
      </c>
      <c r="H46" s="16">
        <f t="shared" si="1"/>
        <v>1567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3832</v>
      </c>
      <c r="E47" s="31">
        <v>0</v>
      </c>
      <c r="F47" s="31">
        <v>0</v>
      </c>
      <c r="G47" s="31">
        <v>0</v>
      </c>
      <c r="H47" s="16">
        <f t="shared" si="1"/>
        <v>3832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4752</v>
      </c>
      <c r="E48" s="22">
        <v>893</v>
      </c>
      <c r="F48" s="22">
        <v>0</v>
      </c>
      <c r="G48" s="22">
        <v>0</v>
      </c>
      <c r="H48" s="16">
        <f t="shared" si="1"/>
        <v>5645</v>
      </c>
      <c r="I48" s="24" t="s">
        <v>118</v>
      </c>
      <c r="J48" s="20">
        <v>4789</v>
      </c>
      <c r="K48" s="25"/>
    </row>
    <row r="49" spans="1:12" ht="20.100000000000001" customHeight="1" x14ac:dyDescent="0.2">
      <c r="A49" s="28"/>
      <c r="B49" s="29">
        <v>4791</v>
      </c>
      <c r="C49" s="30" t="s">
        <v>77</v>
      </c>
      <c r="D49" s="31">
        <v>23</v>
      </c>
      <c r="E49" s="31">
        <v>0</v>
      </c>
      <c r="F49" s="31">
        <v>0</v>
      </c>
      <c r="G49" s="31">
        <v>0</v>
      </c>
      <c r="H49" s="16">
        <f t="shared" si="1"/>
        <v>23</v>
      </c>
      <c r="I49" s="32" t="s">
        <v>119</v>
      </c>
      <c r="J49" s="29">
        <v>4791</v>
      </c>
      <c r="K49" s="33"/>
    </row>
    <row r="50" spans="1:12" ht="20.100000000000001" customHeight="1" x14ac:dyDescent="0.2">
      <c r="A50" s="19"/>
      <c r="B50" s="20">
        <v>4799</v>
      </c>
      <c r="C50" s="21" t="s">
        <v>78</v>
      </c>
      <c r="D50" s="22">
        <v>255</v>
      </c>
      <c r="E50" s="22">
        <v>264</v>
      </c>
      <c r="F50" s="22">
        <v>0</v>
      </c>
      <c r="G50" s="22">
        <v>0</v>
      </c>
      <c r="H50" s="16">
        <f>SUM(D50:G50)</f>
        <v>519</v>
      </c>
      <c r="I50" s="24" t="s">
        <v>120</v>
      </c>
      <c r="J50" s="20">
        <v>4799</v>
      </c>
      <c r="K50" s="25"/>
    </row>
    <row r="51" spans="1:12" ht="20.100000000000001" customHeight="1" x14ac:dyDescent="0.2">
      <c r="A51" s="128" t="s">
        <v>1</v>
      </c>
      <c r="B51" s="128"/>
      <c r="C51" s="126"/>
      <c r="D51" s="40">
        <f>D5+D10+D25</f>
        <v>1877029</v>
      </c>
      <c r="E51" s="40">
        <f t="shared" ref="E51:G51" si="3">E5+E10+E25</f>
        <v>2403236</v>
      </c>
      <c r="F51" s="40">
        <f>F5+F10+F25</f>
        <v>1086061</v>
      </c>
      <c r="G51" s="40">
        <f t="shared" si="3"/>
        <v>660767</v>
      </c>
      <c r="H51" s="35">
        <f t="shared" si="1"/>
        <v>6027093</v>
      </c>
      <c r="I51" s="127" t="s">
        <v>2</v>
      </c>
      <c r="J51" s="129"/>
      <c r="K51" s="129"/>
    </row>
    <row r="52" spans="1:12" ht="15" customHeight="1" x14ac:dyDescent="0.2">
      <c r="A52" s="131" t="s">
        <v>214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3"/>
      <c r="L52" s="73"/>
    </row>
    <row r="53" spans="1:12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2" ht="15" customHeight="1" x14ac:dyDescent="0.2">
      <c r="B54" s="3"/>
      <c r="C54" s="2"/>
      <c r="D54" s="4"/>
      <c r="E54" s="4"/>
      <c r="F54" s="4"/>
      <c r="G54" s="4"/>
      <c r="H54" s="4"/>
      <c r="I54" s="2"/>
      <c r="J54" s="63"/>
    </row>
    <row r="55" spans="1:12" ht="15" customHeight="1" x14ac:dyDescent="0.2">
      <c r="B55" s="3"/>
      <c r="C55" s="2"/>
      <c r="D55" s="4"/>
      <c r="E55" s="4"/>
      <c r="F55" s="4"/>
      <c r="G55" s="4"/>
      <c r="H55" s="4"/>
      <c r="I55" s="2"/>
    </row>
  </sheetData>
  <mergeCells count="14">
    <mergeCell ref="A1:E1"/>
    <mergeCell ref="F1:K1"/>
    <mergeCell ref="A2:D2"/>
    <mergeCell ref="I2:K2"/>
    <mergeCell ref="I3:I4"/>
    <mergeCell ref="J3:K4"/>
    <mergeCell ref="A51:C51"/>
    <mergeCell ref="I51:K51"/>
    <mergeCell ref="F53:G53"/>
    <mergeCell ref="E2:F2"/>
    <mergeCell ref="G2:H2"/>
    <mergeCell ref="A3:B4"/>
    <mergeCell ref="C3:C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6"/>
  <sheetViews>
    <sheetView rightToLeft="1" tabSelected="1" zoomScale="80" zoomScaleNormal="80" workbookViewId="0">
      <selection activeCell="I8" sqref="I8"/>
    </sheetView>
  </sheetViews>
  <sheetFormatPr defaultRowHeight="15" x14ac:dyDescent="0.2"/>
  <cols>
    <col min="1" max="1" width="4.28515625" style="6" customWidth="1"/>
    <col min="2" max="2" width="6.5703125" style="6" customWidth="1"/>
    <col min="3" max="3" width="58" bestFit="1" customWidth="1"/>
    <col min="4" max="8" width="14.7109375" style="7" customWidth="1"/>
    <col min="9" max="9" width="71.42578125" bestFit="1" customWidth="1"/>
    <col min="10" max="10" width="6.140625" style="6" customWidth="1"/>
    <col min="11" max="11" width="5.42578125" style="6" customWidth="1"/>
    <col min="12" max="12" width="4.140625" customWidth="1"/>
  </cols>
  <sheetData>
    <row r="1" spans="1:11" ht="12.75" x14ac:dyDescent="0.2">
      <c r="A1" s="138" t="s">
        <v>20</v>
      </c>
      <c r="B1" s="138"/>
      <c r="C1" s="138"/>
      <c r="D1" s="138"/>
      <c r="E1" s="138"/>
      <c r="F1" s="140" t="s">
        <v>21</v>
      </c>
      <c r="G1" s="140"/>
      <c r="H1" s="140"/>
      <c r="I1" s="140"/>
      <c r="J1" s="140"/>
      <c r="K1" s="140"/>
    </row>
    <row r="2" spans="1:11" s="1" customFormat="1" ht="30" customHeight="1" x14ac:dyDescent="0.2">
      <c r="A2" s="139" t="s">
        <v>178</v>
      </c>
      <c r="B2" s="139"/>
      <c r="C2" s="139"/>
      <c r="D2" s="139"/>
      <c r="E2" s="143" t="s">
        <v>30</v>
      </c>
      <c r="F2" s="143"/>
      <c r="G2" s="144" t="s">
        <v>31</v>
      </c>
      <c r="H2" s="144"/>
      <c r="I2" s="141" t="s">
        <v>179</v>
      </c>
      <c r="J2" s="141"/>
      <c r="K2" s="141"/>
    </row>
    <row r="3" spans="1:11" ht="20.100000000000001" customHeight="1" x14ac:dyDescent="0.2">
      <c r="A3" s="130" t="s">
        <v>121</v>
      </c>
      <c r="B3" s="117"/>
      <c r="C3" s="119" t="s">
        <v>0</v>
      </c>
      <c r="D3" s="37" t="s">
        <v>123</v>
      </c>
      <c r="E3" s="37" t="s">
        <v>125</v>
      </c>
      <c r="F3" s="37" t="s">
        <v>127</v>
      </c>
      <c r="G3" s="37" t="s">
        <v>129</v>
      </c>
      <c r="H3" s="37" t="s">
        <v>1</v>
      </c>
      <c r="I3" s="120" t="s">
        <v>3</v>
      </c>
      <c r="J3" s="127" t="s">
        <v>122</v>
      </c>
      <c r="K3" s="129"/>
    </row>
    <row r="4" spans="1:11" ht="36" customHeight="1" x14ac:dyDescent="0.2">
      <c r="A4" s="130"/>
      <c r="B4" s="117"/>
      <c r="C4" s="119"/>
      <c r="D4" s="38" t="s">
        <v>124</v>
      </c>
      <c r="E4" s="38" t="s">
        <v>126</v>
      </c>
      <c r="F4" s="38" t="s">
        <v>128</v>
      </c>
      <c r="G4" s="38" t="s">
        <v>130</v>
      </c>
      <c r="H4" s="39" t="s">
        <v>2</v>
      </c>
      <c r="I4" s="120"/>
      <c r="J4" s="127"/>
      <c r="K4" s="129"/>
    </row>
    <row r="5" spans="1:11" ht="30" customHeight="1" x14ac:dyDescent="0.2">
      <c r="A5" s="12">
        <v>45</v>
      </c>
      <c r="B5" s="13"/>
      <c r="C5" s="14" t="s">
        <v>38</v>
      </c>
      <c r="D5" s="15">
        <f>SUM(D6:D9)</f>
        <v>5001731.7596658198</v>
      </c>
      <c r="E5" s="15">
        <f t="shared" ref="E5:G5" si="0">SUM(E6:E9)</f>
        <v>3975583.0031944802</v>
      </c>
      <c r="F5" s="15">
        <f t="shared" si="0"/>
        <v>746844.12307692296</v>
      </c>
      <c r="G5" s="15">
        <f t="shared" si="0"/>
        <v>880868.77500000002</v>
      </c>
      <c r="H5" s="23">
        <f>SUM(D5:G5)</f>
        <v>10605027.660937224</v>
      </c>
      <c r="I5" s="17" t="s">
        <v>79</v>
      </c>
      <c r="J5" s="13"/>
      <c r="K5" s="18">
        <v>45</v>
      </c>
    </row>
    <row r="6" spans="1:11" ht="20.100000000000001" customHeight="1" x14ac:dyDescent="0.2">
      <c r="A6" s="19"/>
      <c r="B6" s="20">
        <v>4510</v>
      </c>
      <c r="C6" s="21" t="s">
        <v>39</v>
      </c>
      <c r="D6" s="22">
        <v>117673.32535717642</v>
      </c>
      <c r="E6" s="22">
        <v>838531.52876127337</v>
      </c>
      <c r="F6" s="22">
        <v>381624.57480505254</v>
      </c>
      <c r="G6" s="22">
        <v>577169.81314176833</v>
      </c>
      <c r="H6" s="16">
        <f t="shared" ref="H6:H51" si="1">SUM(D6:G6)</f>
        <v>1914999.2420652707</v>
      </c>
      <c r="I6" s="24" t="s">
        <v>131</v>
      </c>
      <c r="J6" s="20">
        <v>4510</v>
      </c>
      <c r="K6" s="25"/>
    </row>
    <row r="7" spans="1:11" ht="20.100000000000001" customHeight="1" x14ac:dyDescent="0.2">
      <c r="A7" s="28"/>
      <c r="B7" s="29">
        <v>4520</v>
      </c>
      <c r="C7" s="30" t="s">
        <v>40</v>
      </c>
      <c r="D7" s="31">
        <v>4004367.6553648473</v>
      </c>
      <c r="E7" s="31">
        <v>2125596.4370678975</v>
      </c>
      <c r="F7" s="31">
        <v>252850.35135744864</v>
      </c>
      <c r="G7" s="31">
        <v>224015.76567650738</v>
      </c>
      <c r="H7" s="16">
        <f>SUM(D7:G7)</f>
        <v>6606830.2094667014</v>
      </c>
      <c r="I7" s="32" t="s">
        <v>80</v>
      </c>
      <c r="J7" s="29">
        <v>4520</v>
      </c>
      <c r="K7" s="33"/>
    </row>
    <row r="8" spans="1:11" ht="20.100000000000001" customHeight="1" x14ac:dyDescent="0.2">
      <c r="A8" s="19"/>
      <c r="B8" s="20">
        <v>4530</v>
      </c>
      <c r="C8" s="21" t="s">
        <v>41</v>
      </c>
      <c r="D8" s="22">
        <v>864582.49644532998</v>
      </c>
      <c r="E8" s="22">
        <v>1002051.4027537183</v>
      </c>
      <c r="F8" s="22">
        <v>112369.19691442177</v>
      </c>
      <c r="G8" s="22">
        <v>79683.196181724343</v>
      </c>
      <c r="H8" s="16">
        <f t="shared" si="1"/>
        <v>2058686.2922951945</v>
      </c>
      <c r="I8" s="24" t="s">
        <v>81</v>
      </c>
      <c r="J8" s="20">
        <v>4530</v>
      </c>
      <c r="K8" s="25"/>
    </row>
    <row r="9" spans="1:11" ht="20.100000000000001" customHeight="1" x14ac:dyDescent="0.2">
      <c r="A9" s="28"/>
      <c r="B9" s="29">
        <v>4540</v>
      </c>
      <c r="C9" s="30" t="s">
        <v>42</v>
      </c>
      <c r="D9" s="31">
        <v>15108.282498465856</v>
      </c>
      <c r="E9" s="31">
        <v>9403.6346115912766</v>
      </c>
      <c r="F9" s="31">
        <v>0</v>
      </c>
      <c r="G9" s="31">
        <v>0</v>
      </c>
      <c r="H9" s="16">
        <f t="shared" si="1"/>
        <v>24511.917110057133</v>
      </c>
      <c r="I9" s="32" t="s">
        <v>82</v>
      </c>
      <c r="J9" s="29">
        <v>4540</v>
      </c>
      <c r="K9" s="33"/>
    </row>
    <row r="10" spans="1:11" ht="30" customHeight="1" x14ac:dyDescent="0.2">
      <c r="A10" s="12">
        <v>46</v>
      </c>
      <c r="B10" s="13"/>
      <c r="C10" s="14" t="s">
        <v>6</v>
      </c>
      <c r="D10" s="15">
        <f>SUM(D11:D24)</f>
        <v>1762859</v>
      </c>
      <c r="E10" s="15">
        <f>SUM(E11:E24)</f>
        <v>3186057</v>
      </c>
      <c r="F10" s="15">
        <f t="shared" ref="F10" si="2">SUM(F11:F24)</f>
        <v>1503327</v>
      </c>
      <c r="G10" s="15">
        <f>SUM(G11:G24)</f>
        <v>1307762</v>
      </c>
      <c r="H10" s="23">
        <f t="shared" si="1"/>
        <v>7760005</v>
      </c>
      <c r="I10" s="17" t="s">
        <v>132</v>
      </c>
      <c r="J10" s="27"/>
      <c r="K10" s="18">
        <v>46</v>
      </c>
    </row>
    <row r="11" spans="1:11" ht="20.100000000000001" customHeight="1" x14ac:dyDescent="0.2">
      <c r="A11" s="19"/>
      <c r="B11" s="20">
        <v>4610</v>
      </c>
      <c r="C11" s="21" t="s">
        <v>43</v>
      </c>
      <c r="D11" s="22">
        <v>6095</v>
      </c>
      <c r="E11" s="22">
        <v>7547</v>
      </c>
      <c r="F11" s="22">
        <v>0</v>
      </c>
      <c r="G11" s="22">
        <v>0</v>
      </c>
      <c r="H11" s="16">
        <f t="shared" si="1"/>
        <v>13642</v>
      </c>
      <c r="I11" s="24" t="s">
        <v>83</v>
      </c>
      <c r="J11" s="20">
        <v>4610</v>
      </c>
      <c r="K11" s="25"/>
    </row>
    <row r="12" spans="1:11" ht="20.100000000000001" customHeight="1" x14ac:dyDescent="0.2">
      <c r="A12" s="28"/>
      <c r="B12" s="29">
        <v>4620</v>
      </c>
      <c r="C12" s="30" t="s">
        <v>44</v>
      </c>
      <c r="D12" s="31">
        <v>77562</v>
      </c>
      <c r="E12" s="31">
        <v>57055</v>
      </c>
      <c r="F12" s="31">
        <v>60450</v>
      </c>
      <c r="G12" s="31">
        <v>7294</v>
      </c>
      <c r="H12" s="16">
        <f t="shared" si="1"/>
        <v>202361</v>
      </c>
      <c r="I12" s="32" t="s">
        <v>84</v>
      </c>
      <c r="J12" s="29">
        <v>4620</v>
      </c>
      <c r="K12" s="33"/>
    </row>
    <row r="13" spans="1:11" ht="20.100000000000001" customHeight="1" x14ac:dyDescent="0.2">
      <c r="A13" s="19"/>
      <c r="B13" s="20">
        <v>4630</v>
      </c>
      <c r="C13" s="21" t="s">
        <v>45</v>
      </c>
      <c r="D13" s="22">
        <v>408733</v>
      </c>
      <c r="E13" s="22">
        <v>666856</v>
      </c>
      <c r="F13" s="22">
        <v>781239</v>
      </c>
      <c r="G13" s="22">
        <v>150735</v>
      </c>
      <c r="H13" s="16">
        <f t="shared" si="1"/>
        <v>2007563</v>
      </c>
      <c r="I13" s="24" t="s">
        <v>85</v>
      </c>
      <c r="J13" s="20">
        <v>4630</v>
      </c>
      <c r="K13" s="25"/>
    </row>
    <row r="14" spans="1:11" ht="20.100000000000001" customHeight="1" x14ac:dyDescent="0.2">
      <c r="A14" s="28"/>
      <c r="B14" s="29">
        <v>4641</v>
      </c>
      <c r="C14" s="30" t="s">
        <v>46</v>
      </c>
      <c r="D14" s="31">
        <v>329509</v>
      </c>
      <c r="E14" s="31">
        <v>64065</v>
      </c>
      <c r="F14" s="31">
        <v>13641</v>
      </c>
      <c r="G14" s="31">
        <v>6952</v>
      </c>
      <c r="H14" s="16">
        <f t="shared" si="1"/>
        <v>414167</v>
      </c>
      <c r="I14" s="32" t="s">
        <v>86</v>
      </c>
      <c r="J14" s="29">
        <v>4641</v>
      </c>
      <c r="K14" s="33"/>
    </row>
    <row r="15" spans="1:11" ht="20.100000000000001" customHeight="1" x14ac:dyDescent="0.2">
      <c r="A15" s="19"/>
      <c r="B15" s="20">
        <v>4649</v>
      </c>
      <c r="C15" s="21" t="s">
        <v>47</v>
      </c>
      <c r="D15" s="22">
        <v>213136</v>
      </c>
      <c r="E15" s="22">
        <v>808014</v>
      </c>
      <c r="F15" s="22">
        <v>254034</v>
      </c>
      <c r="G15" s="22">
        <v>482232</v>
      </c>
      <c r="H15" s="16">
        <f t="shared" si="1"/>
        <v>1757416</v>
      </c>
      <c r="I15" s="24" t="s">
        <v>87</v>
      </c>
      <c r="J15" s="20">
        <v>4649</v>
      </c>
      <c r="K15" s="25"/>
    </row>
    <row r="16" spans="1:11" ht="20.100000000000001" customHeight="1" x14ac:dyDescent="0.2">
      <c r="A16" s="28"/>
      <c r="B16" s="29">
        <v>4651</v>
      </c>
      <c r="C16" s="30" t="s">
        <v>48</v>
      </c>
      <c r="D16" s="31">
        <v>32489</v>
      </c>
      <c r="E16" s="31">
        <v>89099</v>
      </c>
      <c r="F16" s="31">
        <v>39110</v>
      </c>
      <c r="G16" s="31">
        <v>114375</v>
      </c>
      <c r="H16" s="16">
        <f t="shared" si="1"/>
        <v>275073</v>
      </c>
      <c r="I16" s="32" t="s">
        <v>88</v>
      </c>
      <c r="J16" s="29">
        <v>4651</v>
      </c>
      <c r="K16" s="33"/>
    </row>
    <row r="17" spans="1:11" ht="20.100000000000001" customHeight="1" x14ac:dyDescent="0.2">
      <c r="A17" s="19"/>
      <c r="B17" s="20">
        <v>4652</v>
      </c>
      <c r="C17" s="21" t="s">
        <v>49</v>
      </c>
      <c r="D17" s="22">
        <v>24607</v>
      </c>
      <c r="E17" s="22">
        <v>31544</v>
      </c>
      <c r="F17" s="22">
        <v>19018</v>
      </c>
      <c r="G17" s="22">
        <v>145375</v>
      </c>
      <c r="H17" s="16">
        <f t="shared" si="1"/>
        <v>220544</v>
      </c>
      <c r="I17" s="24" t="s">
        <v>89</v>
      </c>
      <c r="J17" s="20">
        <v>4652</v>
      </c>
      <c r="K17" s="25"/>
    </row>
    <row r="18" spans="1:11" ht="20.100000000000001" customHeight="1" x14ac:dyDescent="0.2">
      <c r="A18" s="28"/>
      <c r="B18" s="29">
        <v>4653</v>
      </c>
      <c r="C18" s="30" t="s">
        <v>50</v>
      </c>
      <c r="D18" s="31">
        <v>33109</v>
      </c>
      <c r="E18" s="31">
        <v>70961</v>
      </c>
      <c r="F18" s="31">
        <v>10399</v>
      </c>
      <c r="G18" s="31">
        <v>173989</v>
      </c>
      <c r="H18" s="16">
        <f t="shared" si="1"/>
        <v>288458</v>
      </c>
      <c r="I18" s="32" t="s">
        <v>90</v>
      </c>
      <c r="J18" s="29">
        <v>4653</v>
      </c>
      <c r="K18" s="33"/>
    </row>
    <row r="19" spans="1:11" ht="20.100000000000001" customHeight="1" x14ac:dyDescent="0.2">
      <c r="A19" s="19"/>
      <c r="B19" s="20">
        <v>4659</v>
      </c>
      <c r="C19" s="21" t="s">
        <v>51</v>
      </c>
      <c r="D19" s="22">
        <v>71380</v>
      </c>
      <c r="E19" s="22">
        <v>348388</v>
      </c>
      <c r="F19" s="22">
        <v>43205</v>
      </c>
      <c r="G19" s="22">
        <v>0</v>
      </c>
      <c r="H19" s="16">
        <f t="shared" si="1"/>
        <v>462973</v>
      </c>
      <c r="I19" s="24" t="s">
        <v>91</v>
      </c>
      <c r="J19" s="20">
        <v>4659</v>
      </c>
      <c r="K19" s="25"/>
    </row>
    <row r="20" spans="1:11" ht="20.100000000000001" customHeight="1" x14ac:dyDescent="0.2">
      <c r="A20" s="28"/>
      <c r="B20" s="29">
        <v>4661</v>
      </c>
      <c r="C20" s="30" t="s">
        <v>52</v>
      </c>
      <c r="D20" s="31">
        <v>4649</v>
      </c>
      <c r="E20" s="31">
        <v>7600</v>
      </c>
      <c r="F20" s="31">
        <v>11161</v>
      </c>
      <c r="G20" s="31">
        <v>6173</v>
      </c>
      <c r="H20" s="16">
        <f t="shared" si="1"/>
        <v>29583</v>
      </c>
      <c r="I20" s="32" t="s">
        <v>92</v>
      </c>
      <c r="J20" s="29">
        <v>4661</v>
      </c>
      <c r="K20" s="33"/>
    </row>
    <row r="21" spans="1:11" ht="20.100000000000001" customHeight="1" x14ac:dyDescent="0.2">
      <c r="A21" s="19"/>
      <c r="B21" s="20">
        <v>4662</v>
      </c>
      <c r="C21" s="21" t="s">
        <v>53</v>
      </c>
      <c r="D21" s="22">
        <v>14734</v>
      </c>
      <c r="E21" s="22">
        <v>15905</v>
      </c>
      <c r="F21" s="22">
        <v>1529</v>
      </c>
      <c r="G21" s="22">
        <v>0</v>
      </c>
      <c r="H21" s="16">
        <f t="shared" si="1"/>
        <v>32168</v>
      </c>
      <c r="I21" s="24" t="s">
        <v>93</v>
      </c>
      <c r="J21" s="20">
        <v>4662</v>
      </c>
      <c r="K21" s="25"/>
    </row>
    <row r="22" spans="1:11" ht="20.100000000000001" customHeight="1" x14ac:dyDescent="0.2">
      <c r="A22" s="28"/>
      <c r="B22" s="29">
        <v>4663</v>
      </c>
      <c r="C22" s="30" t="s">
        <v>54</v>
      </c>
      <c r="D22" s="31">
        <v>458887</v>
      </c>
      <c r="E22" s="31">
        <v>683522</v>
      </c>
      <c r="F22" s="31">
        <v>234988</v>
      </c>
      <c r="G22" s="31">
        <v>220637</v>
      </c>
      <c r="H22" s="16">
        <f t="shared" si="1"/>
        <v>1598034</v>
      </c>
      <c r="I22" s="32" t="s">
        <v>94</v>
      </c>
      <c r="J22" s="29">
        <v>4663</v>
      </c>
      <c r="K22" s="33"/>
    </row>
    <row r="23" spans="1:11" ht="20.100000000000001" customHeight="1" x14ac:dyDescent="0.2">
      <c r="A23" s="19"/>
      <c r="B23" s="20">
        <v>4669</v>
      </c>
      <c r="C23" s="21" t="s">
        <v>55</v>
      </c>
      <c r="D23" s="22">
        <v>70063</v>
      </c>
      <c r="E23" s="22">
        <v>73551</v>
      </c>
      <c r="F23" s="22">
        <v>27305</v>
      </c>
      <c r="G23" s="22">
        <v>0</v>
      </c>
      <c r="H23" s="16">
        <f t="shared" si="1"/>
        <v>170919</v>
      </c>
      <c r="I23" s="24" t="s">
        <v>95</v>
      </c>
      <c r="J23" s="20">
        <v>4669</v>
      </c>
      <c r="K23" s="25"/>
    </row>
    <row r="24" spans="1:11" ht="20.100000000000001" customHeight="1" x14ac:dyDescent="0.2">
      <c r="A24" s="28"/>
      <c r="B24" s="29">
        <v>4690</v>
      </c>
      <c r="C24" s="30" t="s">
        <v>56</v>
      </c>
      <c r="D24" s="31">
        <v>17906</v>
      </c>
      <c r="E24" s="31">
        <v>261950</v>
      </c>
      <c r="F24" s="31">
        <v>7248</v>
      </c>
      <c r="G24" s="31">
        <v>0</v>
      </c>
      <c r="H24" s="16">
        <f t="shared" si="1"/>
        <v>287104</v>
      </c>
      <c r="I24" s="32" t="s">
        <v>96</v>
      </c>
      <c r="J24" s="29">
        <v>4690</v>
      </c>
      <c r="K24" s="33"/>
    </row>
    <row r="25" spans="1:11" ht="30" customHeight="1" x14ac:dyDescent="0.2">
      <c r="A25" s="12">
        <v>47</v>
      </c>
      <c r="B25" s="13"/>
      <c r="C25" s="14" t="s">
        <v>7</v>
      </c>
      <c r="D25" s="15">
        <f>SUM(D26:D50)</f>
        <v>15969644</v>
      </c>
      <c r="E25" s="15">
        <f>SUM(E26:E50)</f>
        <v>6915167</v>
      </c>
      <c r="F25" s="15">
        <f t="shared" ref="F25" si="3">SUM(F26:F50)</f>
        <v>3809234</v>
      </c>
      <c r="G25" s="15">
        <f>SUM(G26:G50)</f>
        <v>1200412</v>
      </c>
      <c r="H25" s="23">
        <f t="shared" si="1"/>
        <v>27894457</v>
      </c>
      <c r="I25" s="17" t="s">
        <v>97</v>
      </c>
      <c r="J25" s="13"/>
      <c r="K25" s="18">
        <v>47</v>
      </c>
    </row>
    <row r="26" spans="1:11" ht="20.100000000000001" customHeight="1" x14ac:dyDescent="0.2">
      <c r="A26" s="19"/>
      <c r="B26" s="20">
        <v>4711</v>
      </c>
      <c r="C26" s="21" t="s">
        <v>57</v>
      </c>
      <c r="D26" s="22">
        <v>2780574</v>
      </c>
      <c r="E26" s="22">
        <v>907372</v>
      </c>
      <c r="F26" s="22">
        <v>1357644</v>
      </c>
      <c r="G26" s="22">
        <v>373056</v>
      </c>
      <c r="H26" s="16">
        <f t="shared" si="1"/>
        <v>5418646</v>
      </c>
      <c r="I26" s="24" t="s">
        <v>133</v>
      </c>
      <c r="J26" s="20">
        <v>4711</v>
      </c>
      <c r="K26" s="25"/>
    </row>
    <row r="27" spans="1:11" ht="20.100000000000001" customHeight="1" x14ac:dyDescent="0.2">
      <c r="A27" s="28"/>
      <c r="B27" s="29">
        <v>4719</v>
      </c>
      <c r="C27" s="30" t="s">
        <v>58</v>
      </c>
      <c r="D27" s="31">
        <v>15077</v>
      </c>
      <c r="E27" s="31">
        <v>1515</v>
      </c>
      <c r="F27" s="31">
        <v>0</v>
      </c>
      <c r="G27" s="31">
        <v>0</v>
      </c>
      <c r="H27" s="16">
        <f t="shared" si="1"/>
        <v>16592</v>
      </c>
      <c r="I27" s="32" t="s">
        <v>98</v>
      </c>
      <c r="J27" s="29">
        <v>4719</v>
      </c>
      <c r="K27" s="33"/>
    </row>
    <row r="28" spans="1:11" ht="20.100000000000001" customHeight="1" x14ac:dyDescent="0.2">
      <c r="A28" s="19"/>
      <c r="B28" s="20">
        <v>4721</v>
      </c>
      <c r="C28" s="21" t="s">
        <v>59</v>
      </c>
      <c r="D28" s="22">
        <v>1863438</v>
      </c>
      <c r="E28" s="22">
        <v>682519</v>
      </c>
      <c r="F28" s="22">
        <v>145050</v>
      </c>
      <c r="G28" s="22">
        <v>16893</v>
      </c>
      <c r="H28" s="16">
        <f t="shared" si="1"/>
        <v>2707900</v>
      </c>
      <c r="I28" s="24" t="s">
        <v>99</v>
      </c>
      <c r="J28" s="20">
        <v>4721</v>
      </c>
      <c r="K28" s="25"/>
    </row>
    <row r="29" spans="1:11" ht="20.100000000000001" customHeight="1" x14ac:dyDescent="0.2">
      <c r="A29" s="28"/>
      <c r="B29" s="29">
        <v>4722</v>
      </c>
      <c r="C29" s="30" t="s">
        <v>60</v>
      </c>
      <c r="D29" s="31">
        <v>7902</v>
      </c>
      <c r="E29" s="31">
        <v>3222</v>
      </c>
      <c r="F29" s="31">
        <v>0</v>
      </c>
      <c r="G29" s="31">
        <v>0</v>
      </c>
      <c r="H29" s="16">
        <f t="shared" si="1"/>
        <v>11124</v>
      </c>
      <c r="I29" s="32" t="s">
        <v>100</v>
      </c>
      <c r="J29" s="29">
        <v>4722</v>
      </c>
      <c r="K29" s="33"/>
    </row>
    <row r="30" spans="1:11" ht="20.100000000000001" customHeight="1" x14ac:dyDescent="0.2">
      <c r="A30" s="19"/>
      <c r="B30" s="20">
        <v>4723</v>
      </c>
      <c r="C30" s="21" t="s">
        <v>61</v>
      </c>
      <c r="D30" s="22">
        <v>24816</v>
      </c>
      <c r="E30" s="22">
        <v>816</v>
      </c>
      <c r="F30" s="22">
        <v>1404</v>
      </c>
      <c r="G30" s="22">
        <v>0</v>
      </c>
      <c r="H30" s="16">
        <f t="shared" si="1"/>
        <v>27036</v>
      </c>
      <c r="I30" s="24" t="s">
        <v>101</v>
      </c>
      <c r="J30" s="20">
        <v>4723</v>
      </c>
      <c r="K30" s="25"/>
    </row>
    <row r="31" spans="1:11" ht="20.100000000000001" customHeight="1" x14ac:dyDescent="0.2">
      <c r="A31" s="28"/>
      <c r="B31" s="29">
        <v>4730</v>
      </c>
      <c r="C31" s="30" t="s">
        <v>62</v>
      </c>
      <c r="D31" s="31">
        <v>692126</v>
      </c>
      <c r="E31" s="31">
        <v>209440</v>
      </c>
      <c r="F31" s="31">
        <v>18432</v>
      </c>
      <c r="G31" s="31">
        <v>0</v>
      </c>
      <c r="H31" s="16">
        <f t="shared" si="1"/>
        <v>919998</v>
      </c>
      <c r="I31" s="32" t="s">
        <v>102</v>
      </c>
      <c r="J31" s="29">
        <v>4730</v>
      </c>
      <c r="K31" s="33"/>
    </row>
    <row r="32" spans="1:11" ht="20.100000000000001" customHeight="1" x14ac:dyDescent="0.2">
      <c r="A32" s="19"/>
      <c r="B32" s="20">
        <v>4741</v>
      </c>
      <c r="C32" s="21" t="s">
        <v>134</v>
      </c>
      <c r="D32" s="22">
        <v>1412563</v>
      </c>
      <c r="E32" s="22">
        <v>208088</v>
      </c>
      <c r="F32" s="22">
        <v>47372</v>
      </c>
      <c r="G32" s="22">
        <v>328944</v>
      </c>
      <c r="H32" s="16">
        <f t="shared" si="1"/>
        <v>1996967</v>
      </c>
      <c r="I32" s="24" t="s">
        <v>103</v>
      </c>
      <c r="J32" s="20">
        <v>4741</v>
      </c>
      <c r="K32" s="25"/>
    </row>
    <row r="33" spans="1:11" ht="20.100000000000001" customHeight="1" x14ac:dyDescent="0.2">
      <c r="A33" s="28"/>
      <c r="B33" s="29">
        <v>4742</v>
      </c>
      <c r="C33" s="30" t="s">
        <v>63</v>
      </c>
      <c r="D33" s="31">
        <v>45108</v>
      </c>
      <c r="E33" s="31">
        <v>9028</v>
      </c>
      <c r="F33" s="31">
        <v>1353</v>
      </c>
      <c r="G33" s="31">
        <v>0</v>
      </c>
      <c r="H33" s="16">
        <f t="shared" si="1"/>
        <v>55489</v>
      </c>
      <c r="I33" s="32" t="s">
        <v>104</v>
      </c>
      <c r="J33" s="29">
        <v>4742</v>
      </c>
      <c r="K33" s="33"/>
    </row>
    <row r="34" spans="1:11" ht="20.100000000000001" customHeight="1" x14ac:dyDescent="0.2">
      <c r="A34" s="19"/>
      <c r="B34" s="20">
        <v>4751</v>
      </c>
      <c r="C34" s="21" t="s">
        <v>64</v>
      </c>
      <c r="D34" s="22">
        <v>389346</v>
      </c>
      <c r="E34" s="22">
        <v>116026</v>
      </c>
      <c r="F34" s="22">
        <v>21637</v>
      </c>
      <c r="G34" s="22">
        <v>0</v>
      </c>
      <c r="H34" s="16">
        <f>SUM(D34:G34)</f>
        <v>527009</v>
      </c>
      <c r="I34" s="24" t="s">
        <v>105</v>
      </c>
      <c r="J34" s="20">
        <v>4751</v>
      </c>
      <c r="K34" s="25"/>
    </row>
    <row r="35" spans="1:11" ht="20.100000000000001" customHeight="1" x14ac:dyDescent="0.2">
      <c r="A35" s="28"/>
      <c r="B35" s="29">
        <v>4752</v>
      </c>
      <c r="C35" s="30" t="s">
        <v>65</v>
      </c>
      <c r="D35" s="31">
        <v>1678345</v>
      </c>
      <c r="E35" s="31">
        <v>815372</v>
      </c>
      <c r="F35" s="31">
        <v>397697</v>
      </c>
      <c r="G35" s="31">
        <v>28458</v>
      </c>
      <c r="H35" s="16">
        <f t="shared" si="1"/>
        <v>2919872</v>
      </c>
      <c r="I35" s="32" t="s">
        <v>106</v>
      </c>
      <c r="J35" s="29">
        <v>4752</v>
      </c>
      <c r="K35" s="33"/>
    </row>
    <row r="36" spans="1:11" ht="20.100000000000001" customHeight="1" x14ac:dyDescent="0.2">
      <c r="A36" s="19"/>
      <c r="B36" s="20">
        <v>4753</v>
      </c>
      <c r="C36" s="21" t="s">
        <v>66</v>
      </c>
      <c r="D36" s="22">
        <v>277117</v>
      </c>
      <c r="E36" s="22">
        <v>232020</v>
      </c>
      <c r="F36" s="22">
        <v>1259</v>
      </c>
      <c r="G36" s="22">
        <v>25284</v>
      </c>
      <c r="H36" s="16">
        <f t="shared" si="1"/>
        <v>535680</v>
      </c>
      <c r="I36" s="24" t="s">
        <v>107</v>
      </c>
      <c r="J36" s="20">
        <v>4753</v>
      </c>
      <c r="K36" s="25"/>
    </row>
    <row r="37" spans="1:11" ht="20.100000000000001" customHeight="1" x14ac:dyDescent="0.2">
      <c r="A37" s="28"/>
      <c r="B37" s="29">
        <v>4759</v>
      </c>
      <c r="C37" s="30" t="s">
        <v>135</v>
      </c>
      <c r="D37" s="31">
        <v>1105295</v>
      </c>
      <c r="E37" s="31">
        <v>642590</v>
      </c>
      <c r="F37" s="31">
        <v>489406</v>
      </c>
      <c r="G37" s="31">
        <v>364099</v>
      </c>
      <c r="H37" s="16">
        <f t="shared" si="1"/>
        <v>2601390</v>
      </c>
      <c r="I37" s="32" t="s">
        <v>137</v>
      </c>
      <c r="J37" s="29">
        <v>4759</v>
      </c>
      <c r="K37" s="33"/>
    </row>
    <row r="38" spans="1:11" ht="20.100000000000001" customHeight="1" x14ac:dyDescent="0.2">
      <c r="A38" s="19"/>
      <c r="B38" s="20">
        <v>4761</v>
      </c>
      <c r="C38" s="21" t="s">
        <v>67</v>
      </c>
      <c r="D38" s="22">
        <v>361114</v>
      </c>
      <c r="E38" s="22">
        <v>119961</v>
      </c>
      <c r="F38" s="22">
        <v>34708</v>
      </c>
      <c r="G38" s="22">
        <v>0</v>
      </c>
      <c r="H38" s="16">
        <f t="shared" si="1"/>
        <v>515783</v>
      </c>
      <c r="I38" s="24" t="s">
        <v>108</v>
      </c>
      <c r="J38" s="20">
        <v>4761</v>
      </c>
      <c r="K38" s="25"/>
    </row>
    <row r="39" spans="1:11" ht="20.100000000000001" customHeight="1" x14ac:dyDescent="0.2">
      <c r="A39" s="28"/>
      <c r="B39" s="29">
        <v>4762</v>
      </c>
      <c r="C39" s="30" t="s">
        <v>68</v>
      </c>
      <c r="D39" s="31">
        <v>49450</v>
      </c>
      <c r="E39" s="31">
        <v>1041</v>
      </c>
      <c r="F39" s="31">
        <v>0</v>
      </c>
      <c r="G39" s="31">
        <v>0</v>
      </c>
      <c r="H39" s="16">
        <f t="shared" si="1"/>
        <v>50491</v>
      </c>
      <c r="I39" s="32" t="s">
        <v>109</v>
      </c>
      <c r="J39" s="29">
        <v>4762</v>
      </c>
      <c r="K39" s="33"/>
    </row>
    <row r="40" spans="1:11" ht="20.100000000000001" customHeight="1" x14ac:dyDescent="0.2">
      <c r="A40" s="19"/>
      <c r="B40" s="20">
        <v>4763</v>
      </c>
      <c r="C40" s="21" t="s">
        <v>69</v>
      </c>
      <c r="D40" s="22">
        <v>76822</v>
      </c>
      <c r="E40" s="22">
        <v>15517</v>
      </c>
      <c r="F40" s="22">
        <v>1679</v>
      </c>
      <c r="G40" s="22">
        <v>0</v>
      </c>
      <c r="H40" s="16">
        <f t="shared" si="1"/>
        <v>94018</v>
      </c>
      <c r="I40" s="24" t="s">
        <v>110</v>
      </c>
      <c r="J40" s="20">
        <v>4763</v>
      </c>
      <c r="K40" s="25"/>
    </row>
    <row r="41" spans="1:11" ht="20.100000000000001" customHeight="1" x14ac:dyDescent="0.2">
      <c r="A41" s="28"/>
      <c r="B41" s="29">
        <v>4764</v>
      </c>
      <c r="C41" s="30" t="s">
        <v>70</v>
      </c>
      <c r="D41" s="31">
        <v>101725</v>
      </c>
      <c r="E41" s="31">
        <v>15437</v>
      </c>
      <c r="F41" s="31">
        <v>0</v>
      </c>
      <c r="G41" s="31">
        <v>0</v>
      </c>
      <c r="H41" s="16">
        <f t="shared" si="1"/>
        <v>117162</v>
      </c>
      <c r="I41" s="32" t="s">
        <v>111</v>
      </c>
      <c r="J41" s="29">
        <v>4764</v>
      </c>
      <c r="K41" s="33"/>
    </row>
    <row r="42" spans="1:11" ht="20.100000000000001" customHeight="1" x14ac:dyDescent="0.2">
      <c r="A42" s="19"/>
      <c r="B42" s="20">
        <v>4771</v>
      </c>
      <c r="C42" s="21" t="s">
        <v>71</v>
      </c>
      <c r="D42" s="22">
        <v>2273606</v>
      </c>
      <c r="E42" s="22">
        <v>1148254</v>
      </c>
      <c r="F42" s="22">
        <v>607217</v>
      </c>
      <c r="G42" s="22">
        <v>42752</v>
      </c>
      <c r="H42" s="16">
        <f t="shared" si="1"/>
        <v>4071829</v>
      </c>
      <c r="I42" s="24" t="s">
        <v>112</v>
      </c>
      <c r="J42" s="20">
        <v>4771</v>
      </c>
      <c r="K42" s="25"/>
    </row>
    <row r="43" spans="1:11" ht="20.100000000000001" customHeight="1" x14ac:dyDescent="0.2">
      <c r="A43" s="28"/>
      <c r="B43" s="29">
        <v>4772</v>
      </c>
      <c r="C43" s="30" t="s">
        <v>136</v>
      </c>
      <c r="D43" s="31">
        <v>1154253</v>
      </c>
      <c r="E43" s="31">
        <v>1134732</v>
      </c>
      <c r="F43" s="31">
        <v>625970</v>
      </c>
      <c r="G43" s="31">
        <v>20926</v>
      </c>
      <c r="H43" s="16">
        <f t="shared" si="1"/>
        <v>2935881</v>
      </c>
      <c r="I43" s="32" t="s">
        <v>113</v>
      </c>
      <c r="J43" s="29">
        <v>4772</v>
      </c>
      <c r="K43" s="33"/>
    </row>
    <row r="44" spans="1:11" ht="20.100000000000001" customHeight="1" x14ac:dyDescent="0.2">
      <c r="A44" s="19"/>
      <c r="B44" s="20">
        <v>4773</v>
      </c>
      <c r="C44" s="21" t="s">
        <v>72</v>
      </c>
      <c r="D44" s="22">
        <v>1534641</v>
      </c>
      <c r="E44" s="22">
        <v>633945</v>
      </c>
      <c r="F44" s="22">
        <v>58406</v>
      </c>
      <c r="G44" s="22">
        <v>0</v>
      </c>
      <c r="H44" s="16">
        <f t="shared" si="1"/>
        <v>2226992</v>
      </c>
      <c r="I44" s="24" t="s">
        <v>114</v>
      </c>
      <c r="J44" s="20">
        <v>4773</v>
      </c>
      <c r="K44" s="25"/>
    </row>
    <row r="45" spans="1:11" ht="20.100000000000001" customHeight="1" x14ac:dyDescent="0.2">
      <c r="A45" s="28"/>
      <c r="B45" s="29">
        <v>4774</v>
      </c>
      <c r="C45" s="30" t="s">
        <v>73</v>
      </c>
      <c r="D45" s="31">
        <v>59336</v>
      </c>
      <c r="E45" s="31">
        <v>6053</v>
      </c>
      <c r="F45" s="31">
        <v>0</v>
      </c>
      <c r="G45" s="31">
        <v>0</v>
      </c>
      <c r="H45" s="16">
        <f t="shared" si="1"/>
        <v>65389</v>
      </c>
      <c r="I45" s="32" t="s">
        <v>115</v>
      </c>
      <c r="J45" s="29">
        <v>4774</v>
      </c>
      <c r="K45" s="33"/>
    </row>
    <row r="46" spans="1:11" ht="20.100000000000001" customHeight="1" x14ac:dyDescent="0.2">
      <c r="A46" s="19"/>
      <c r="B46" s="20">
        <v>4781</v>
      </c>
      <c r="C46" s="21" t="s">
        <v>74</v>
      </c>
      <c r="D46" s="22">
        <v>14991</v>
      </c>
      <c r="E46" s="22">
        <v>463</v>
      </c>
      <c r="F46" s="22">
        <v>0</v>
      </c>
      <c r="G46" s="22">
        <v>0</v>
      </c>
      <c r="H46" s="16">
        <f t="shared" si="1"/>
        <v>15454</v>
      </c>
      <c r="I46" s="24" t="s">
        <v>116</v>
      </c>
      <c r="J46" s="20">
        <v>4781</v>
      </c>
      <c r="K46" s="25"/>
    </row>
    <row r="47" spans="1:11" ht="20.100000000000001" customHeight="1" x14ac:dyDescent="0.2">
      <c r="A47" s="28"/>
      <c r="B47" s="29">
        <v>4782</v>
      </c>
      <c r="C47" s="30" t="s">
        <v>75</v>
      </c>
      <c r="D47" s="31">
        <v>18661</v>
      </c>
      <c r="E47" s="31">
        <v>44</v>
      </c>
      <c r="F47" s="31">
        <v>0</v>
      </c>
      <c r="G47" s="31">
        <v>0</v>
      </c>
      <c r="H47" s="16">
        <f t="shared" si="1"/>
        <v>18705</v>
      </c>
      <c r="I47" s="32" t="s">
        <v>117</v>
      </c>
      <c r="J47" s="29">
        <v>4782</v>
      </c>
      <c r="K47" s="33"/>
    </row>
    <row r="48" spans="1:11" ht="20.100000000000001" customHeight="1" x14ac:dyDescent="0.2">
      <c r="A48" s="19"/>
      <c r="B48" s="20">
        <v>4789</v>
      </c>
      <c r="C48" s="21" t="s">
        <v>76</v>
      </c>
      <c r="D48" s="22">
        <v>25500</v>
      </c>
      <c r="E48" s="22">
        <v>7988</v>
      </c>
      <c r="F48" s="22">
        <v>0</v>
      </c>
      <c r="G48" s="22">
        <v>0</v>
      </c>
      <c r="H48" s="16">
        <f t="shared" si="1"/>
        <v>33488</v>
      </c>
      <c r="I48" s="24" t="s">
        <v>118</v>
      </c>
      <c r="J48" s="20">
        <v>4789</v>
      </c>
      <c r="K48" s="25"/>
    </row>
    <row r="49" spans="1:12" ht="20.100000000000001" customHeight="1" x14ac:dyDescent="0.2">
      <c r="A49" s="28"/>
      <c r="B49" s="29">
        <v>4791</v>
      </c>
      <c r="C49" s="30" t="s">
        <v>77</v>
      </c>
      <c r="D49" s="31">
        <v>501</v>
      </c>
      <c r="E49" s="31">
        <v>0</v>
      </c>
      <c r="F49" s="31">
        <v>0</v>
      </c>
      <c r="G49" s="31">
        <v>0</v>
      </c>
      <c r="H49" s="16">
        <f t="shared" si="1"/>
        <v>501</v>
      </c>
      <c r="I49" s="32" t="s">
        <v>119</v>
      </c>
      <c r="J49" s="29">
        <v>4791</v>
      </c>
      <c r="K49" s="33"/>
    </row>
    <row r="50" spans="1:12" ht="20.100000000000001" customHeight="1" x14ac:dyDescent="0.2">
      <c r="A50" s="19"/>
      <c r="B50" s="20">
        <v>4799</v>
      </c>
      <c r="C50" s="21" t="s">
        <v>78</v>
      </c>
      <c r="D50" s="22">
        <v>7337</v>
      </c>
      <c r="E50" s="22">
        <v>3724</v>
      </c>
      <c r="F50" s="22">
        <v>0</v>
      </c>
      <c r="G50" s="22">
        <v>0</v>
      </c>
      <c r="H50" s="16">
        <f t="shared" si="1"/>
        <v>11061</v>
      </c>
      <c r="I50" s="24" t="s">
        <v>120</v>
      </c>
      <c r="J50" s="20">
        <v>4799</v>
      </c>
      <c r="K50" s="25"/>
    </row>
    <row r="51" spans="1:12" ht="20.100000000000001" customHeight="1" x14ac:dyDescent="0.2">
      <c r="A51" s="145" t="s">
        <v>1</v>
      </c>
      <c r="B51" s="146"/>
      <c r="C51" s="147"/>
      <c r="D51" s="74">
        <f>D5+D10+D25</f>
        <v>22734234.759665821</v>
      </c>
      <c r="E51" s="74">
        <f t="shared" ref="E51" si="4">E5+E10+E25</f>
        <v>14076807.003194481</v>
      </c>
      <c r="F51" s="74">
        <f>F5+F10+F25</f>
        <v>6059405.1230769232</v>
      </c>
      <c r="G51" s="74">
        <f>G5+G10+G25</f>
        <v>3389042.7749999999</v>
      </c>
      <c r="H51" s="74">
        <f t="shared" si="1"/>
        <v>46259489.66093722</v>
      </c>
      <c r="I51" s="148" t="s">
        <v>2</v>
      </c>
      <c r="J51" s="149"/>
      <c r="K51" s="149"/>
      <c r="L51" s="66"/>
    </row>
    <row r="52" spans="1:12" ht="15" customHeight="1" x14ac:dyDescent="0.2">
      <c r="A52" s="150" t="s">
        <v>214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2"/>
      <c r="L52" s="71"/>
    </row>
    <row r="53" spans="1:12" ht="15" customHeight="1" x14ac:dyDescent="0.2">
      <c r="B53" s="3"/>
      <c r="C53" s="2"/>
      <c r="D53" s="4"/>
      <c r="E53" s="4"/>
      <c r="F53" s="116"/>
      <c r="G53" s="116"/>
      <c r="H53" s="4"/>
      <c r="I53" s="2"/>
    </row>
    <row r="54" spans="1:12" ht="15" customHeight="1" x14ac:dyDescent="0.2">
      <c r="B54" s="3"/>
      <c r="C54" s="2"/>
      <c r="D54" s="4"/>
      <c r="E54" s="4"/>
      <c r="F54" s="4"/>
      <c r="G54" s="4"/>
      <c r="H54" s="4"/>
      <c r="I54" s="2"/>
    </row>
    <row r="55" spans="1:12" ht="15" customHeight="1" x14ac:dyDescent="0.2">
      <c r="B55" s="3"/>
      <c r="C55" s="2"/>
      <c r="D55" s="4"/>
      <c r="E55" s="4"/>
      <c r="F55" s="4"/>
      <c r="G55" s="4"/>
      <c r="H55" s="4"/>
      <c r="I55" s="2"/>
    </row>
    <row r="56" spans="1:12" x14ac:dyDescent="0.2">
      <c r="I56" s="56"/>
    </row>
  </sheetData>
  <mergeCells count="14">
    <mergeCell ref="A1:E1"/>
    <mergeCell ref="F1:K1"/>
    <mergeCell ref="A2:D2"/>
    <mergeCell ref="I2:K2"/>
    <mergeCell ref="I3:I4"/>
    <mergeCell ref="J3:K4"/>
    <mergeCell ref="A51:C51"/>
    <mergeCell ref="I51:K51"/>
    <mergeCell ref="F53:G53"/>
    <mergeCell ref="E2:F2"/>
    <mergeCell ref="G2:H2"/>
    <mergeCell ref="A3:B4"/>
    <mergeCell ref="C3:C4"/>
    <mergeCell ref="A52:K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16</vt:i4>
      </vt:variant>
    </vt:vector>
  </HeadingPairs>
  <TitlesOfParts>
    <vt:vector size="16" baseType="lpstr">
      <vt:lpstr>survey result</vt:lpstr>
      <vt:lpstr>Establishments</vt:lpstr>
      <vt:lpstr>saudi</vt:lpstr>
      <vt:lpstr>non-saudi</vt:lpstr>
      <vt:lpstr>employees</vt:lpstr>
      <vt:lpstr>total employees</vt:lpstr>
      <vt:lpstr>salaries &amp; wages</vt:lpstr>
      <vt:lpstr>benefits &amp;allowances</vt:lpstr>
      <vt:lpstr>total compensation </vt:lpstr>
      <vt:lpstr>total compensation of employees</vt:lpstr>
      <vt:lpstr>expenses</vt:lpstr>
      <vt:lpstr>revenues</vt:lpstr>
      <vt:lpstr>purchased&amp;sold assets</vt:lpstr>
      <vt:lpstr>e- trade</vt:lpstr>
      <vt:lpstr>e- sales</vt:lpstr>
      <vt:lpstr>government services evaluation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2018-03-21T18:10:19Z</cp:lastPrinted>
  <dcterms:created xsi:type="dcterms:W3CDTF">2013-09-02T09:54:48Z</dcterms:created>
  <dcterms:modified xsi:type="dcterms:W3CDTF">2018-09-20T12:44:19Z</dcterms:modified>
</cp:coreProperties>
</file>