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8\media\New Media Team\طلبات الإدارة\واردة\625\"/>
    </mc:Choice>
  </mc:AlternateContent>
  <bookViews>
    <workbookView xWindow="0" yWindow="0" windowWidth="23040" windowHeight="9192" tabRatio="769"/>
  </bookViews>
  <sheets>
    <sheet name="فهرس" sheetId="31" r:id="rId1"/>
    <sheet name="المنشآت" sheetId="28" r:id="rId2"/>
    <sheet name="سعودي" sheetId="19" r:id="rId3"/>
    <sheet name="غير سعودي" sheetId="20" r:id="rId4"/>
    <sheet name="المشتغلين" sheetId="21" r:id="rId5"/>
    <sheet name="جملة المشتغلين" sheetId="18" r:id="rId6"/>
    <sheet name="الرواتب" sheetId="22" r:id="rId7"/>
    <sheet name="المزايا" sheetId="23" r:id="rId8"/>
    <sheet name="جملة التعويضات" sheetId="24" r:id="rId9"/>
    <sheet name="جملة تعويضات المشتغلين" sheetId="13" r:id="rId10"/>
    <sheet name="نفقات" sheetId="26" r:id="rId11"/>
    <sheet name="ايرادات" sheetId="27" r:id="rId12"/>
    <sheet name="الإيرادات والنفقات" sheetId="25" r:id="rId13"/>
    <sheet name="فائض التشغيل" sheetId="30" r:id="rId14"/>
    <sheet name="التكوين الرأسمالي" sheetId="29" r:id="rId15"/>
  </sheets>
  <calcPr calcId="162913"/>
</workbook>
</file>

<file path=xl/calcChain.xml><?xml version="1.0" encoding="utf-8"?>
<calcChain xmlns="http://schemas.openxmlformats.org/spreadsheetml/2006/main">
  <c r="D88" i="22" l="1"/>
  <c r="E88" i="22"/>
  <c r="C88" i="22"/>
  <c r="D88" i="20"/>
  <c r="E88" i="20"/>
  <c r="C88" i="20"/>
  <c r="D88" i="19"/>
  <c r="E88" i="19"/>
  <c r="C88" i="19"/>
  <c r="D88" i="28" l="1"/>
  <c r="E88" i="28"/>
  <c r="C88" i="28"/>
  <c r="F58" i="27" l="1"/>
  <c r="C71" i="21" l="1"/>
  <c r="E9" i="24" l="1"/>
  <c r="C6" i="24"/>
  <c r="D6" i="24"/>
  <c r="E6" i="24"/>
  <c r="C7" i="24"/>
  <c r="D7" i="24"/>
  <c r="E7" i="24"/>
  <c r="C8" i="24"/>
  <c r="D8" i="24"/>
  <c r="E8" i="24"/>
  <c r="C9" i="24"/>
  <c r="D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C14" i="24"/>
  <c r="D14" i="24"/>
  <c r="E14" i="24"/>
  <c r="C15" i="24"/>
  <c r="D15" i="24"/>
  <c r="E15" i="24"/>
  <c r="C16" i="24"/>
  <c r="D16" i="24"/>
  <c r="E16" i="24"/>
  <c r="C17" i="24"/>
  <c r="D17" i="24"/>
  <c r="E17" i="24"/>
  <c r="C18" i="24"/>
  <c r="D18" i="24"/>
  <c r="E18" i="24"/>
  <c r="C19" i="24"/>
  <c r="D19" i="24"/>
  <c r="E19" i="24"/>
  <c r="C20" i="24"/>
  <c r="D20" i="24"/>
  <c r="E20" i="24"/>
  <c r="C21" i="24"/>
  <c r="D21" i="24"/>
  <c r="E21" i="24"/>
  <c r="C22" i="24"/>
  <c r="D22" i="24"/>
  <c r="E22" i="24"/>
  <c r="C23" i="24"/>
  <c r="D23" i="24"/>
  <c r="E23" i="24"/>
  <c r="C24" i="24"/>
  <c r="D24" i="24"/>
  <c r="E24" i="24"/>
  <c r="C25" i="24"/>
  <c r="D25" i="24"/>
  <c r="E25" i="24"/>
  <c r="C26" i="24"/>
  <c r="D26" i="24"/>
  <c r="E26" i="24"/>
  <c r="C27" i="24"/>
  <c r="D27" i="24"/>
  <c r="E27" i="24"/>
  <c r="C28" i="24"/>
  <c r="D28" i="24"/>
  <c r="E28" i="24"/>
  <c r="C29" i="24"/>
  <c r="D29" i="24"/>
  <c r="E29" i="24"/>
  <c r="C30" i="24"/>
  <c r="D30" i="24"/>
  <c r="E30" i="24"/>
  <c r="C31" i="24"/>
  <c r="D31" i="24"/>
  <c r="E31" i="24"/>
  <c r="C32" i="24"/>
  <c r="D32" i="24"/>
  <c r="E32" i="24"/>
  <c r="C33" i="24"/>
  <c r="D33" i="24"/>
  <c r="E33" i="24"/>
  <c r="C34" i="24"/>
  <c r="D34" i="24"/>
  <c r="E34" i="24"/>
  <c r="C35" i="24"/>
  <c r="D35" i="24"/>
  <c r="E35" i="24"/>
  <c r="C36" i="24"/>
  <c r="D36" i="24"/>
  <c r="E36" i="24"/>
  <c r="C37" i="24"/>
  <c r="D37" i="24"/>
  <c r="E37" i="24"/>
  <c r="C38" i="24"/>
  <c r="D38" i="24"/>
  <c r="E38" i="24"/>
  <c r="C39" i="24"/>
  <c r="D39" i="24"/>
  <c r="E39" i="24"/>
  <c r="C40" i="24"/>
  <c r="D40" i="24"/>
  <c r="E40" i="24"/>
  <c r="C41" i="24"/>
  <c r="D41" i="24"/>
  <c r="E41" i="24"/>
  <c r="C42" i="24"/>
  <c r="D42" i="24"/>
  <c r="E42" i="24"/>
  <c r="C43" i="24"/>
  <c r="D43" i="24"/>
  <c r="E43" i="24"/>
  <c r="C44" i="24"/>
  <c r="D44" i="24"/>
  <c r="E44" i="24"/>
  <c r="C45" i="24"/>
  <c r="D45" i="24"/>
  <c r="E45" i="24"/>
  <c r="C46" i="24"/>
  <c r="D46" i="24"/>
  <c r="E46" i="24"/>
  <c r="C47" i="24"/>
  <c r="D47" i="24"/>
  <c r="E47" i="24"/>
  <c r="C48" i="24"/>
  <c r="D48" i="24"/>
  <c r="E48" i="24"/>
  <c r="C49" i="24"/>
  <c r="D49" i="24"/>
  <c r="E49" i="24"/>
  <c r="C50" i="24"/>
  <c r="D50" i="24"/>
  <c r="E50" i="24"/>
  <c r="C51" i="24"/>
  <c r="D51" i="24"/>
  <c r="E51" i="24"/>
  <c r="C52" i="24"/>
  <c r="D52" i="24"/>
  <c r="E52" i="24"/>
  <c r="C53" i="24"/>
  <c r="D53" i="24"/>
  <c r="E53" i="24"/>
  <c r="C54" i="24"/>
  <c r="D54" i="24"/>
  <c r="E54" i="24"/>
  <c r="C55" i="24"/>
  <c r="D55" i="24"/>
  <c r="E55" i="24"/>
  <c r="C56" i="24"/>
  <c r="D56" i="24"/>
  <c r="E56" i="24"/>
  <c r="C57" i="24"/>
  <c r="D57" i="24"/>
  <c r="E57" i="24"/>
  <c r="C58" i="24"/>
  <c r="D58" i="24"/>
  <c r="E58" i="24"/>
  <c r="C59" i="24"/>
  <c r="D59" i="24"/>
  <c r="E59" i="24"/>
  <c r="C60" i="24"/>
  <c r="D60" i="24"/>
  <c r="E60" i="24"/>
  <c r="C61" i="24"/>
  <c r="D61" i="24"/>
  <c r="E61" i="24"/>
  <c r="C62" i="24"/>
  <c r="D62" i="24"/>
  <c r="E62" i="24"/>
  <c r="C63" i="24"/>
  <c r="D63" i="24"/>
  <c r="E63" i="24"/>
  <c r="C64" i="24"/>
  <c r="D64" i="24"/>
  <c r="E64" i="24"/>
  <c r="C65" i="24"/>
  <c r="D65" i="24"/>
  <c r="E65" i="24"/>
  <c r="C66" i="24"/>
  <c r="D66" i="24"/>
  <c r="E66" i="24"/>
  <c r="C67" i="24"/>
  <c r="D67" i="24"/>
  <c r="E67" i="24"/>
  <c r="C68" i="24"/>
  <c r="D68" i="24"/>
  <c r="E68" i="24"/>
  <c r="C69" i="24"/>
  <c r="D69" i="24"/>
  <c r="E69" i="24"/>
  <c r="C70" i="24"/>
  <c r="D70" i="24"/>
  <c r="E70" i="24"/>
  <c r="C71" i="24"/>
  <c r="D71" i="24"/>
  <c r="E71" i="24"/>
  <c r="C72" i="24"/>
  <c r="D72" i="24"/>
  <c r="E72" i="24"/>
  <c r="C73" i="24"/>
  <c r="D73" i="24"/>
  <c r="E73" i="24"/>
  <c r="C74" i="24"/>
  <c r="D74" i="24"/>
  <c r="E74" i="24"/>
  <c r="C75" i="24"/>
  <c r="D75" i="24"/>
  <c r="E75" i="24"/>
  <c r="C76" i="24"/>
  <c r="D76" i="24"/>
  <c r="E76" i="24"/>
  <c r="C77" i="24"/>
  <c r="D77" i="24"/>
  <c r="E77" i="24"/>
  <c r="C78" i="24"/>
  <c r="D78" i="24"/>
  <c r="E78" i="24"/>
  <c r="C79" i="24"/>
  <c r="D79" i="24"/>
  <c r="E79" i="24"/>
  <c r="C80" i="24"/>
  <c r="D80" i="24"/>
  <c r="E80" i="24"/>
  <c r="C81" i="24"/>
  <c r="D81" i="24"/>
  <c r="E81" i="24"/>
  <c r="C82" i="24"/>
  <c r="D82" i="24"/>
  <c r="E82" i="24"/>
  <c r="C83" i="24"/>
  <c r="D83" i="24"/>
  <c r="E83" i="24"/>
  <c r="C84" i="24"/>
  <c r="D84" i="24"/>
  <c r="E84" i="24"/>
  <c r="C85" i="24"/>
  <c r="D85" i="24"/>
  <c r="E85" i="24"/>
  <c r="C86" i="24"/>
  <c r="D86" i="24"/>
  <c r="E86" i="24"/>
  <c r="C87" i="24"/>
  <c r="D87" i="24"/>
  <c r="E87" i="24"/>
  <c r="D5" i="24"/>
  <c r="E5" i="24"/>
  <c r="C5" i="24"/>
  <c r="D61" i="30" l="1"/>
  <c r="C61" i="30"/>
  <c r="E61" i="30"/>
  <c r="E64" i="30"/>
  <c r="F47" i="22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5" i="29"/>
  <c r="D88" i="29"/>
  <c r="C88" i="29"/>
  <c r="C6" i="30"/>
  <c r="D6" i="30"/>
  <c r="E6" i="30"/>
  <c r="C7" i="30"/>
  <c r="D7" i="30"/>
  <c r="E7" i="30"/>
  <c r="C8" i="30"/>
  <c r="D8" i="30"/>
  <c r="E8" i="30"/>
  <c r="C9" i="30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C14" i="30"/>
  <c r="D14" i="30"/>
  <c r="E14" i="30"/>
  <c r="D15" i="30"/>
  <c r="E15" i="30"/>
  <c r="D16" i="30"/>
  <c r="E16" i="30"/>
  <c r="C17" i="30"/>
  <c r="D17" i="30"/>
  <c r="E17" i="30"/>
  <c r="C18" i="30"/>
  <c r="D18" i="30"/>
  <c r="E18" i="30"/>
  <c r="C19" i="30"/>
  <c r="D19" i="30"/>
  <c r="E19" i="30"/>
  <c r="C20" i="30"/>
  <c r="E20" i="30"/>
  <c r="C21" i="30"/>
  <c r="D21" i="30"/>
  <c r="D22" i="30"/>
  <c r="E22" i="30"/>
  <c r="E23" i="30"/>
  <c r="D24" i="30"/>
  <c r="E24" i="30"/>
  <c r="D25" i="30"/>
  <c r="C26" i="30"/>
  <c r="D26" i="30"/>
  <c r="E26" i="30"/>
  <c r="C27" i="30"/>
  <c r="D27" i="30"/>
  <c r="E27" i="30"/>
  <c r="C28" i="30"/>
  <c r="D28" i="30"/>
  <c r="E28" i="30"/>
  <c r="C29" i="30"/>
  <c r="E29" i="30"/>
  <c r="C30" i="30"/>
  <c r="D30" i="30"/>
  <c r="E30" i="30"/>
  <c r="C31" i="30"/>
  <c r="D31" i="30"/>
  <c r="E31" i="30"/>
  <c r="C32" i="30"/>
  <c r="D32" i="30"/>
  <c r="E32" i="30"/>
  <c r="C33" i="30"/>
  <c r="D33" i="30"/>
  <c r="E33" i="30"/>
  <c r="C34" i="30"/>
  <c r="D34" i="30"/>
  <c r="E34" i="30"/>
  <c r="C35" i="30"/>
  <c r="D35" i="30"/>
  <c r="E35" i="30"/>
  <c r="C36" i="30"/>
  <c r="D36" i="30"/>
  <c r="E36" i="30"/>
  <c r="D37" i="30"/>
  <c r="E37" i="30"/>
  <c r="C38" i="30"/>
  <c r="D38" i="30"/>
  <c r="E38" i="30"/>
  <c r="C39" i="30"/>
  <c r="D39" i="30"/>
  <c r="E39" i="30"/>
  <c r="D40" i="30"/>
  <c r="E40" i="30"/>
  <c r="C41" i="30"/>
  <c r="D41" i="30"/>
  <c r="C42" i="30"/>
  <c r="D42" i="30"/>
  <c r="E42" i="30"/>
  <c r="C43" i="30"/>
  <c r="D43" i="30"/>
  <c r="E43" i="30"/>
  <c r="C44" i="30"/>
  <c r="D44" i="30"/>
  <c r="E44" i="30"/>
  <c r="C45" i="30"/>
  <c r="D45" i="30"/>
  <c r="E45" i="30"/>
  <c r="C46" i="30"/>
  <c r="E46" i="30"/>
  <c r="C47" i="30"/>
  <c r="D47" i="30"/>
  <c r="E47" i="30"/>
  <c r="C48" i="30"/>
  <c r="D48" i="30"/>
  <c r="D49" i="30"/>
  <c r="E49" i="30"/>
  <c r="C50" i="30"/>
  <c r="D50" i="30"/>
  <c r="E50" i="30"/>
  <c r="C51" i="30"/>
  <c r="D51" i="30"/>
  <c r="E51" i="30"/>
  <c r="C52" i="30"/>
  <c r="D52" i="30"/>
  <c r="E52" i="30"/>
  <c r="C53" i="30"/>
  <c r="D53" i="30"/>
  <c r="E53" i="30"/>
  <c r="C54" i="30"/>
  <c r="D54" i="30"/>
  <c r="C55" i="30"/>
  <c r="D55" i="30"/>
  <c r="E55" i="30"/>
  <c r="C56" i="30"/>
  <c r="D56" i="30"/>
  <c r="E56" i="30"/>
  <c r="C57" i="30"/>
  <c r="D57" i="30"/>
  <c r="E57" i="30"/>
  <c r="D58" i="30"/>
  <c r="E58" i="30"/>
  <c r="C59" i="30"/>
  <c r="D59" i="30"/>
  <c r="E59" i="30"/>
  <c r="C60" i="30"/>
  <c r="D60" i="30"/>
  <c r="E60" i="30"/>
  <c r="C62" i="30"/>
  <c r="D62" i="30"/>
  <c r="E62" i="30"/>
  <c r="C63" i="30"/>
  <c r="D63" i="30"/>
  <c r="E63" i="30"/>
  <c r="C64" i="30"/>
  <c r="C65" i="30"/>
  <c r="D65" i="30"/>
  <c r="E65" i="30"/>
  <c r="C66" i="30"/>
  <c r="D66" i="30"/>
  <c r="C67" i="30"/>
  <c r="D67" i="30"/>
  <c r="E67" i="30"/>
  <c r="C68" i="30"/>
  <c r="E68" i="30"/>
  <c r="C69" i="30"/>
  <c r="D69" i="30"/>
  <c r="E69" i="30"/>
  <c r="C70" i="30"/>
  <c r="D70" i="30"/>
  <c r="C71" i="30"/>
  <c r="D71" i="30"/>
  <c r="E71" i="30"/>
  <c r="D72" i="30"/>
  <c r="E72" i="30"/>
  <c r="C73" i="30"/>
  <c r="D73" i="30"/>
  <c r="E73" i="30"/>
  <c r="C74" i="30"/>
  <c r="D74" i="30"/>
  <c r="E74" i="30"/>
  <c r="C75" i="30"/>
  <c r="D75" i="30"/>
  <c r="E75" i="30"/>
  <c r="C76" i="30"/>
  <c r="D76" i="30"/>
  <c r="C77" i="30"/>
  <c r="D77" i="30"/>
  <c r="E77" i="30"/>
  <c r="C78" i="30"/>
  <c r="E78" i="30"/>
  <c r="C79" i="30"/>
  <c r="D79" i="30"/>
  <c r="E79" i="30"/>
  <c r="C80" i="30"/>
  <c r="D80" i="30"/>
  <c r="E80" i="30"/>
  <c r="C81" i="30"/>
  <c r="D81" i="30"/>
  <c r="E81" i="30"/>
  <c r="C82" i="30"/>
  <c r="D82" i="30"/>
  <c r="E82" i="30"/>
  <c r="D83" i="30"/>
  <c r="E83" i="30"/>
  <c r="C84" i="30"/>
  <c r="D84" i="30"/>
  <c r="E84" i="30"/>
  <c r="C85" i="30"/>
  <c r="D85" i="30"/>
  <c r="E85" i="30"/>
  <c r="C86" i="30"/>
  <c r="D86" i="30"/>
  <c r="E86" i="30"/>
  <c r="C87" i="30"/>
  <c r="D87" i="30"/>
  <c r="E87" i="30"/>
  <c r="D5" i="30"/>
  <c r="E5" i="30"/>
  <c r="C5" i="30"/>
  <c r="C23" i="21"/>
  <c r="F7" i="22"/>
  <c r="C7" i="13" s="1"/>
  <c r="F9" i="22"/>
  <c r="C9" i="13" s="1"/>
  <c r="F10" i="22"/>
  <c r="C10" i="13" s="1"/>
  <c r="F14" i="22"/>
  <c r="C14" i="13" s="1"/>
  <c r="F18" i="22"/>
  <c r="C18" i="13" s="1"/>
  <c r="F19" i="22"/>
  <c r="C19" i="13" s="1"/>
  <c r="F20" i="22"/>
  <c r="C20" i="13" s="1"/>
  <c r="F21" i="22"/>
  <c r="C21" i="13" s="1"/>
  <c r="F22" i="22"/>
  <c r="C22" i="13" s="1"/>
  <c r="F23" i="22"/>
  <c r="C23" i="13" s="1"/>
  <c r="F24" i="22"/>
  <c r="C24" i="13" s="1"/>
  <c r="F26" i="22"/>
  <c r="C26" i="13" s="1"/>
  <c r="F28" i="22"/>
  <c r="C28" i="13" s="1"/>
  <c r="F29" i="22"/>
  <c r="C29" i="13" s="1"/>
  <c r="F30" i="22"/>
  <c r="C30" i="13" s="1"/>
  <c r="F32" i="22"/>
  <c r="C32" i="13" s="1"/>
  <c r="F33" i="22"/>
  <c r="C33" i="13" s="1"/>
  <c r="F34" i="22"/>
  <c r="C34" i="13" s="1"/>
  <c r="F35" i="22"/>
  <c r="C35" i="13" s="1"/>
  <c r="F38" i="22"/>
  <c r="C38" i="13" s="1"/>
  <c r="F40" i="22"/>
  <c r="C40" i="13" s="1"/>
  <c r="F42" i="22"/>
  <c r="C42" i="13" s="1"/>
  <c r="F43" i="22"/>
  <c r="C43" i="13" s="1"/>
  <c r="F44" i="22"/>
  <c r="C44" i="13" s="1"/>
  <c r="F45" i="22"/>
  <c r="C45" i="13" s="1"/>
  <c r="F46" i="22"/>
  <c r="C46" i="13" s="1"/>
  <c r="C47" i="13"/>
  <c r="F48" i="22"/>
  <c r="C48" i="13" s="1"/>
  <c r="F49" i="22"/>
  <c r="C49" i="13" s="1"/>
  <c r="F50" i="22"/>
  <c r="C50" i="13" s="1"/>
  <c r="F54" i="22"/>
  <c r="C54" i="13" s="1"/>
  <c r="F57" i="22"/>
  <c r="C57" i="13" s="1"/>
  <c r="F58" i="22"/>
  <c r="C58" i="13" s="1"/>
  <c r="F59" i="22"/>
  <c r="C59" i="13" s="1"/>
  <c r="F62" i="22"/>
  <c r="C62" i="13" s="1"/>
  <c r="F63" i="22"/>
  <c r="C63" i="13" s="1"/>
  <c r="F66" i="22"/>
  <c r="C66" i="13" s="1"/>
  <c r="F67" i="22"/>
  <c r="C67" i="13" s="1"/>
  <c r="F70" i="22"/>
  <c r="C70" i="13" s="1"/>
  <c r="F71" i="22"/>
  <c r="C71" i="13" s="1"/>
  <c r="F73" i="22"/>
  <c r="C73" i="13" s="1"/>
  <c r="F74" i="22"/>
  <c r="C74" i="13" s="1"/>
  <c r="F75" i="22"/>
  <c r="C75" i="13" s="1"/>
  <c r="F76" i="22"/>
  <c r="C76" i="13" s="1"/>
  <c r="F77" i="22"/>
  <c r="C77" i="13" s="1"/>
  <c r="F78" i="22"/>
  <c r="C78" i="13" s="1"/>
  <c r="F79" i="22"/>
  <c r="C79" i="13" s="1"/>
  <c r="F80" i="22"/>
  <c r="C80" i="13" s="1"/>
  <c r="F81" i="22"/>
  <c r="C81" i="13" s="1"/>
  <c r="F82" i="22"/>
  <c r="C82" i="13" s="1"/>
  <c r="F86" i="22"/>
  <c r="C86" i="13" s="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C14" i="21"/>
  <c r="D14" i="21"/>
  <c r="E14" i="21"/>
  <c r="C15" i="21"/>
  <c r="D15" i="21"/>
  <c r="E15" i="21"/>
  <c r="C16" i="21"/>
  <c r="D16" i="21"/>
  <c r="E16" i="21"/>
  <c r="C17" i="21"/>
  <c r="D17" i="21"/>
  <c r="E17" i="21"/>
  <c r="C18" i="21"/>
  <c r="D18" i="21"/>
  <c r="E18" i="21"/>
  <c r="C19" i="21"/>
  <c r="D19" i="21"/>
  <c r="E19" i="21"/>
  <c r="C20" i="21"/>
  <c r="D20" i="21"/>
  <c r="E20" i="21"/>
  <c r="C21" i="21"/>
  <c r="D21" i="21"/>
  <c r="E21" i="21"/>
  <c r="C22" i="21"/>
  <c r="D22" i="21"/>
  <c r="E22" i="21"/>
  <c r="D23" i="21"/>
  <c r="E23" i="21"/>
  <c r="C24" i="21"/>
  <c r="D24" i="21"/>
  <c r="E24" i="21"/>
  <c r="C25" i="21"/>
  <c r="D25" i="21"/>
  <c r="E25" i="21"/>
  <c r="C26" i="21"/>
  <c r="D26" i="21"/>
  <c r="E26" i="21"/>
  <c r="C27" i="21"/>
  <c r="D27" i="21"/>
  <c r="E27" i="21"/>
  <c r="C28" i="21"/>
  <c r="D28" i="21"/>
  <c r="E28" i="21"/>
  <c r="C29" i="21"/>
  <c r="D29" i="21"/>
  <c r="E29" i="21"/>
  <c r="C30" i="21"/>
  <c r="D30" i="21"/>
  <c r="E30" i="21"/>
  <c r="C31" i="21"/>
  <c r="D31" i="21"/>
  <c r="E31" i="21"/>
  <c r="C32" i="21"/>
  <c r="D32" i="21"/>
  <c r="E32" i="21"/>
  <c r="C33" i="21"/>
  <c r="D33" i="21"/>
  <c r="E33" i="21"/>
  <c r="C34" i="21"/>
  <c r="D34" i="21"/>
  <c r="E34" i="21"/>
  <c r="C35" i="21"/>
  <c r="D35" i="21"/>
  <c r="E35" i="21"/>
  <c r="C36" i="21"/>
  <c r="D36" i="21"/>
  <c r="E36" i="21"/>
  <c r="C37" i="21"/>
  <c r="D37" i="21"/>
  <c r="E37" i="21"/>
  <c r="C38" i="21"/>
  <c r="D38" i="21"/>
  <c r="E38" i="21"/>
  <c r="C39" i="21"/>
  <c r="D39" i="21"/>
  <c r="E39" i="21"/>
  <c r="C40" i="21"/>
  <c r="D40" i="21"/>
  <c r="E40" i="21"/>
  <c r="C41" i="21"/>
  <c r="D41" i="21"/>
  <c r="E41" i="21"/>
  <c r="C42" i="21"/>
  <c r="D42" i="21"/>
  <c r="E42" i="21"/>
  <c r="C43" i="21"/>
  <c r="D43" i="21"/>
  <c r="E43" i="21"/>
  <c r="C44" i="21"/>
  <c r="D44" i="21"/>
  <c r="E44" i="21"/>
  <c r="C45" i="21"/>
  <c r="D45" i="21"/>
  <c r="E45" i="21"/>
  <c r="C46" i="21"/>
  <c r="D46" i="21"/>
  <c r="E46" i="21"/>
  <c r="C47" i="21"/>
  <c r="D47" i="21"/>
  <c r="E47" i="21"/>
  <c r="C48" i="21"/>
  <c r="D48" i="21"/>
  <c r="E48" i="21"/>
  <c r="C49" i="21"/>
  <c r="D49" i="21"/>
  <c r="E49" i="21"/>
  <c r="C50" i="21"/>
  <c r="D50" i="21"/>
  <c r="E50" i="21"/>
  <c r="C51" i="21"/>
  <c r="D51" i="21"/>
  <c r="E51" i="21"/>
  <c r="C52" i="21"/>
  <c r="D52" i="21"/>
  <c r="E52" i="21"/>
  <c r="C53" i="21"/>
  <c r="D53" i="21"/>
  <c r="E53" i="21"/>
  <c r="C54" i="21"/>
  <c r="D54" i="21"/>
  <c r="E54" i="21"/>
  <c r="C55" i="21"/>
  <c r="D55" i="21"/>
  <c r="E55" i="21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69" i="21"/>
  <c r="D69" i="21"/>
  <c r="E69" i="21"/>
  <c r="C70" i="21"/>
  <c r="D70" i="21"/>
  <c r="E70" i="21"/>
  <c r="D71" i="21"/>
  <c r="E71" i="21"/>
  <c r="C72" i="21"/>
  <c r="D72" i="21"/>
  <c r="E72" i="21"/>
  <c r="C73" i="21"/>
  <c r="D73" i="21"/>
  <c r="E73" i="21"/>
  <c r="C74" i="21"/>
  <c r="D74" i="21"/>
  <c r="E74" i="21"/>
  <c r="F74" i="21" s="1"/>
  <c r="C75" i="21"/>
  <c r="D75" i="21"/>
  <c r="E75" i="21"/>
  <c r="C76" i="21"/>
  <c r="D76" i="21"/>
  <c r="E76" i="21"/>
  <c r="C77" i="21"/>
  <c r="D77" i="21"/>
  <c r="E77" i="21"/>
  <c r="C78" i="21"/>
  <c r="D78" i="21"/>
  <c r="E78" i="21"/>
  <c r="C79" i="21"/>
  <c r="D79" i="21"/>
  <c r="E79" i="21"/>
  <c r="C80" i="21"/>
  <c r="D80" i="21"/>
  <c r="E80" i="21"/>
  <c r="C81" i="21"/>
  <c r="D81" i="21"/>
  <c r="E81" i="21"/>
  <c r="C82" i="21"/>
  <c r="D82" i="21"/>
  <c r="E82" i="21"/>
  <c r="C83" i="21"/>
  <c r="D83" i="21"/>
  <c r="E83" i="21"/>
  <c r="C84" i="21"/>
  <c r="D84" i="21"/>
  <c r="E84" i="21"/>
  <c r="C85" i="21"/>
  <c r="D85" i="21"/>
  <c r="E85" i="21"/>
  <c r="C86" i="21"/>
  <c r="D86" i="21"/>
  <c r="E86" i="21"/>
  <c r="C87" i="21"/>
  <c r="D87" i="21"/>
  <c r="E87" i="21"/>
  <c r="D5" i="21"/>
  <c r="D88" i="21" s="1"/>
  <c r="E5" i="21"/>
  <c r="C5" i="21"/>
  <c r="E88" i="23"/>
  <c r="D88" i="23"/>
  <c r="C88" i="23"/>
  <c r="F11" i="22"/>
  <c r="C11" i="13" s="1"/>
  <c r="F12" i="22"/>
  <c r="C12" i="13" s="1"/>
  <c r="F13" i="22"/>
  <c r="C13" i="13" s="1"/>
  <c r="F15" i="22"/>
  <c r="C15" i="13" s="1"/>
  <c r="F16" i="22"/>
  <c r="C16" i="13" s="1"/>
  <c r="F17" i="22"/>
  <c r="C17" i="13" s="1"/>
  <c r="F25" i="22"/>
  <c r="C25" i="13" s="1"/>
  <c r="F27" i="22"/>
  <c r="C27" i="13" s="1"/>
  <c r="F31" i="22"/>
  <c r="C31" i="13" s="1"/>
  <c r="F36" i="22"/>
  <c r="C36" i="13" s="1"/>
  <c r="F37" i="22"/>
  <c r="C37" i="13" s="1"/>
  <c r="F39" i="22"/>
  <c r="C39" i="13" s="1"/>
  <c r="F41" i="22"/>
  <c r="C41" i="13" s="1"/>
  <c r="F51" i="22"/>
  <c r="C51" i="13" s="1"/>
  <c r="F52" i="22"/>
  <c r="C52" i="13" s="1"/>
  <c r="F53" i="22"/>
  <c r="C53" i="13" s="1"/>
  <c r="F55" i="22"/>
  <c r="C55" i="13" s="1"/>
  <c r="F56" i="22"/>
  <c r="C56" i="13" s="1"/>
  <c r="F60" i="22"/>
  <c r="C60" i="13" s="1"/>
  <c r="F61" i="22"/>
  <c r="C61" i="13" s="1"/>
  <c r="F64" i="22"/>
  <c r="C64" i="13" s="1"/>
  <c r="F65" i="22"/>
  <c r="C65" i="13" s="1"/>
  <c r="F68" i="22"/>
  <c r="C68" i="13" s="1"/>
  <c r="F69" i="22"/>
  <c r="C69" i="13" s="1"/>
  <c r="F72" i="22"/>
  <c r="C72" i="13" s="1"/>
  <c r="F83" i="22"/>
  <c r="C83" i="13" s="1"/>
  <c r="F84" i="22"/>
  <c r="C84" i="13" s="1"/>
  <c r="F85" i="22"/>
  <c r="C85" i="13" s="1"/>
  <c r="F87" i="22"/>
  <c r="C87" i="13" s="1"/>
  <c r="F42" i="23"/>
  <c r="F43" i="23"/>
  <c r="F44" i="23"/>
  <c r="F45" i="23"/>
  <c r="D45" i="13" s="1"/>
  <c r="F46" i="23"/>
  <c r="F47" i="23"/>
  <c r="F9" i="27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5" i="28"/>
  <c r="F6" i="23"/>
  <c r="F7" i="23"/>
  <c r="F8" i="23"/>
  <c r="F11" i="23"/>
  <c r="F12" i="23"/>
  <c r="F15" i="23"/>
  <c r="F16" i="23"/>
  <c r="F19" i="23"/>
  <c r="F20" i="23"/>
  <c r="F23" i="23"/>
  <c r="D23" i="13" s="1"/>
  <c r="E23" i="13" s="1"/>
  <c r="F24" i="23"/>
  <c r="F26" i="23"/>
  <c r="F28" i="23"/>
  <c r="F30" i="23"/>
  <c r="F32" i="23"/>
  <c r="F34" i="23"/>
  <c r="F35" i="23"/>
  <c r="F38" i="23"/>
  <c r="F39" i="23"/>
  <c r="F40" i="23"/>
  <c r="F48" i="23"/>
  <c r="F50" i="23"/>
  <c r="F51" i="23"/>
  <c r="F52" i="23"/>
  <c r="F54" i="23"/>
  <c r="F55" i="23"/>
  <c r="F56" i="23"/>
  <c r="F58" i="23"/>
  <c r="F59" i="23"/>
  <c r="F60" i="23"/>
  <c r="F62" i="23"/>
  <c r="F63" i="23"/>
  <c r="F64" i="23"/>
  <c r="F66" i="23"/>
  <c r="F68" i="23"/>
  <c r="F70" i="23"/>
  <c r="F71" i="23"/>
  <c r="F72" i="23"/>
  <c r="F74" i="23"/>
  <c r="F76" i="23"/>
  <c r="F78" i="23"/>
  <c r="F79" i="23"/>
  <c r="F80" i="23"/>
  <c r="F82" i="23"/>
  <c r="F84" i="23"/>
  <c r="F86" i="23"/>
  <c r="F87" i="23"/>
  <c r="F6" i="22"/>
  <c r="C6" i="13" s="1"/>
  <c r="F59" i="20"/>
  <c r="D59" i="18" s="1"/>
  <c r="F57" i="20"/>
  <c r="D57" i="18" s="1"/>
  <c r="F55" i="20"/>
  <c r="D55" i="18" s="1"/>
  <c r="F53" i="20"/>
  <c r="D53" i="18" s="1"/>
  <c r="F51" i="20"/>
  <c r="D51" i="18" s="1"/>
  <c r="F49" i="20"/>
  <c r="D49" i="18" s="1"/>
  <c r="F47" i="20"/>
  <c r="D47" i="18" s="1"/>
  <c r="F45" i="20"/>
  <c r="D45" i="18" s="1"/>
  <c r="F43" i="20"/>
  <c r="D43" i="18" s="1"/>
  <c r="F41" i="20"/>
  <c r="D41" i="18" s="1"/>
  <c r="F39" i="20"/>
  <c r="D39" i="18" s="1"/>
  <c r="F37" i="20"/>
  <c r="D37" i="18" s="1"/>
  <c r="F35" i="20"/>
  <c r="D35" i="18" s="1"/>
  <c r="F31" i="20"/>
  <c r="D31" i="18" s="1"/>
  <c r="F29" i="20"/>
  <c r="D29" i="18" s="1"/>
  <c r="F27" i="20"/>
  <c r="D27" i="18" s="1"/>
  <c r="F25" i="20"/>
  <c r="D25" i="18" s="1"/>
  <c r="F23" i="20"/>
  <c r="D23" i="18" s="1"/>
  <c r="F21" i="20"/>
  <c r="D21" i="18" s="1"/>
  <c r="F19" i="20"/>
  <c r="D19" i="18" s="1"/>
  <c r="F17" i="20"/>
  <c r="D17" i="18" s="1"/>
  <c r="F15" i="20"/>
  <c r="D15" i="18" s="1"/>
  <c r="F13" i="20"/>
  <c r="D13" i="18" s="1"/>
  <c r="F11" i="20"/>
  <c r="D11" i="18" s="1"/>
  <c r="F9" i="20"/>
  <c r="D9" i="18" s="1"/>
  <c r="F7" i="20"/>
  <c r="D7" i="18" s="1"/>
  <c r="E88" i="27"/>
  <c r="D88" i="27"/>
  <c r="C88" i="27"/>
  <c r="F87" i="27"/>
  <c r="F86" i="27"/>
  <c r="F85" i="27"/>
  <c r="F84" i="27"/>
  <c r="F83" i="27"/>
  <c r="F82" i="27"/>
  <c r="F81" i="27"/>
  <c r="F80" i="27"/>
  <c r="F79" i="27"/>
  <c r="F78" i="27"/>
  <c r="F77" i="27"/>
  <c r="F76" i="27"/>
  <c r="F75" i="27"/>
  <c r="F74" i="27"/>
  <c r="F73" i="27"/>
  <c r="F72" i="27"/>
  <c r="F71" i="27"/>
  <c r="F70" i="27"/>
  <c r="F69" i="27"/>
  <c r="F68" i="27"/>
  <c r="F67" i="27"/>
  <c r="F66" i="27"/>
  <c r="F65" i="27"/>
  <c r="F64" i="27"/>
  <c r="F63" i="27"/>
  <c r="F62" i="27"/>
  <c r="F61" i="27"/>
  <c r="F60" i="27"/>
  <c r="F59" i="27"/>
  <c r="F57" i="27"/>
  <c r="F56" i="27"/>
  <c r="F55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D37" i="25" s="1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D12" i="25" s="1"/>
  <c r="F11" i="27"/>
  <c r="F10" i="27"/>
  <c r="F8" i="27"/>
  <c r="F7" i="27"/>
  <c r="F6" i="27"/>
  <c r="F5" i="27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C12" i="25" s="1"/>
  <c r="F11" i="26"/>
  <c r="F10" i="26"/>
  <c r="F9" i="26"/>
  <c r="F8" i="26"/>
  <c r="F7" i="26"/>
  <c r="F6" i="26"/>
  <c r="E88" i="26"/>
  <c r="D88" i="26"/>
  <c r="C88" i="26"/>
  <c r="F8" i="22"/>
  <c r="C8" i="13" s="1"/>
  <c r="F86" i="20"/>
  <c r="D86" i="18" s="1"/>
  <c r="F84" i="20"/>
  <c r="D84" i="18" s="1"/>
  <c r="F82" i="20"/>
  <c r="D82" i="18" s="1"/>
  <c r="F80" i="20"/>
  <c r="D80" i="18" s="1"/>
  <c r="F78" i="20"/>
  <c r="D78" i="18" s="1"/>
  <c r="F76" i="20"/>
  <c r="D76" i="18" s="1"/>
  <c r="F74" i="20"/>
  <c r="D74" i="18" s="1"/>
  <c r="F72" i="20"/>
  <c r="D72" i="18" s="1"/>
  <c r="F70" i="20"/>
  <c r="D70" i="18" s="1"/>
  <c r="F68" i="20"/>
  <c r="D68" i="18" s="1"/>
  <c r="F66" i="20"/>
  <c r="D66" i="18" s="1"/>
  <c r="F64" i="20"/>
  <c r="D64" i="18" s="1"/>
  <c r="F62" i="20"/>
  <c r="D62" i="18" s="1"/>
  <c r="F60" i="20"/>
  <c r="D60" i="18" s="1"/>
  <c r="F58" i="20"/>
  <c r="D58" i="18" s="1"/>
  <c r="F56" i="20"/>
  <c r="D56" i="18" s="1"/>
  <c r="F54" i="20"/>
  <c r="D54" i="18" s="1"/>
  <c r="F52" i="20"/>
  <c r="D52" i="18" s="1"/>
  <c r="F50" i="20"/>
  <c r="D50" i="18" s="1"/>
  <c r="F48" i="20"/>
  <c r="D48" i="18" s="1"/>
  <c r="F46" i="20"/>
  <c r="D46" i="18" s="1"/>
  <c r="F44" i="20"/>
  <c r="D44" i="18" s="1"/>
  <c r="F42" i="20"/>
  <c r="D42" i="18" s="1"/>
  <c r="F40" i="20"/>
  <c r="D40" i="18" s="1"/>
  <c r="F38" i="20"/>
  <c r="D38" i="18" s="1"/>
  <c r="F36" i="20"/>
  <c r="D36" i="18" s="1"/>
  <c r="F34" i="20"/>
  <c r="D34" i="18" s="1"/>
  <c r="F32" i="20"/>
  <c r="D32" i="18" s="1"/>
  <c r="F30" i="20"/>
  <c r="D30" i="18" s="1"/>
  <c r="F28" i="20"/>
  <c r="D28" i="18" s="1"/>
  <c r="F26" i="20"/>
  <c r="D26" i="18" s="1"/>
  <c r="F24" i="20"/>
  <c r="D24" i="18" s="1"/>
  <c r="F22" i="20"/>
  <c r="D22" i="18" s="1"/>
  <c r="F20" i="20"/>
  <c r="D20" i="18" s="1"/>
  <c r="F18" i="20"/>
  <c r="D18" i="18" s="1"/>
  <c r="F16" i="20"/>
  <c r="D16" i="18" s="1"/>
  <c r="F14" i="20"/>
  <c r="D14" i="18" s="1"/>
  <c r="F12" i="20"/>
  <c r="D12" i="18" s="1"/>
  <c r="F10" i="20"/>
  <c r="D10" i="18" s="1"/>
  <c r="F8" i="20"/>
  <c r="D8" i="18" s="1"/>
  <c r="F6" i="20"/>
  <c r="D6" i="18" s="1"/>
  <c r="F87" i="19"/>
  <c r="C87" i="18" s="1"/>
  <c r="F86" i="19"/>
  <c r="C86" i="18" s="1"/>
  <c r="F85" i="19"/>
  <c r="C85" i="18" s="1"/>
  <c r="F84" i="19"/>
  <c r="C84" i="18" s="1"/>
  <c r="F83" i="19"/>
  <c r="C83" i="18" s="1"/>
  <c r="F82" i="19"/>
  <c r="C82" i="18" s="1"/>
  <c r="F81" i="19"/>
  <c r="C81" i="18" s="1"/>
  <c r="F80" i="19"/>
  <c r="C80" i="18" s="1"/>
  <c r="F79" i="19"/>
  <c r="C79" i="18" s="1"/>
  <c r="F78" i="19"/>
  <c r="C78" i="18" s="1"/>
  <c r="F77" i="19"/>
  <c r="C77" i="18" s="1"/>
  <c r="F76" i="19"/>
  <c r="C76" i="18" s="1"/>
  <c r="F75" i="19"/>
  <c r="C75" i="18" s="1"/>
  <c r="F74" i="19"/>
  <c r="C74" i="18" s="1"/>
  <c r="F73" i="19"/>
  <c r="C73" i="18" s="1"/>
  <c r="F72" i="19"/>
  <c r="C72" i="18" s="1"/>
  <c r="F71" i="19"/>
  <c r="C71" i="18" s="1"/>
  <c r="F70" i="19"/>
  <c r="C70" i="18" s="1"/>
  <c r="F69" i="19"/>
  <c r="C69" i="18" s="1"/>
  <c r="F68" i="19"/>
  <c r="C68" i="18" s="1"/>
  <c r="F67" i="19"/>
  <c r="C67" i="18" s="1"/>
  <c r="F66" i="19"/>
  <c r="C66" i="18" s="1"/>
  <c r="F65" i="19"/>
  <c r="C65" i="18" s="1"/>
  <c r="F64" i="19"/>
  <c r="C64" i="18" s="1"/>
  <c r="F63" i="19"/>
  <c r="C63" i="18" s="1"/>
  <c r="F62" i="19"/>
  <c r="C62" i="18" s="1"/>
  <c r="F61" i="19"/>
  <c r="C61" i="18" s="1"/>
  <c r="F60" i="19"/>
  <c r="C60" i="18" s="1"/>
  <c r="F59" i="19"/>
  <c r="C59" i="18" s="1"/>
  <c r="F58" i="19"/>
  <c r="C58" i="18" s="1"/>
  <c r="F57" i="19"/>
  <c r="C57" i="18" s="1"/>
  <c r="F56" i="19"/>
  <c r="C56" i="18" s="1"/>
  <c r="F55" i="19"/>
  <c r="C55" i="18" s="1"/>
  <c r="F54" i="19"/>
  <c r="C54" i="18" s="1"/>
  <c r="F53" i="19"/>
  <c r="C53" i="18" s="1"/>
  <c r="F52" i="19"/>
  <c r="C52" i="18" s="1"/>
  <c r="F51" i="19"/>
  <c r="C51" i="18" s="1"/>
  <c r="F50" i="19"/>
  <c r="C50" i="18" s="1"/>
  <c r="F49" i="19"/>
  <c r="C49" i="18" s="1"/>
  <c r="F48" i="19"/>
  <c r="C48" i="18" s="1"/>
  <c r="F47" i="19"/>
  <c r="C47" i="18" s="1"/>
  <c r="F46" i="19"/>
  <c r="C46" i="18" s="1"/>
  <c r="F45" i="19"/>
  <c r="C45" i="18" s="1"/>
  <c r="F44" i="19"/>
  <c r="C44" i="18" s="1"/>
  <c r="F43" i="19"/>
  <c r="C43" i="18" s="1"/>
  <c r="F42" i="19"/>
  <c r="C42" i="18" s="1"/>
  <c r="F41" i="19"/>
  <c r="C41" i="18" s="1"/>
  <c r="F40" i="19"/>
  <c r="C40" i="18" s="1"/>
  <c r="F39" i="19"/>
  <c r="C39" i="18" s="1"/>
  <c r="F38" i="19"/>
  <c r="C38" i="18" s="1"/>
  <c r="F37" i="19"/>
  <c r="C37" i="18" s="1"/>
  <c r="F36" i="19"/>
  <c r="C36" i="18" s="1"/>
  <c r="F35" i="19"/>
  <c r="C35" i="18" s="1"/>
  <c r="F34" i="19"/>
  <c r="C34" i="18" s="1"/>
  <c r="F33" i="19"/>
  <c r="C33" i="18" s="1"/>
  <c r="F32" i="19"/>
  <c r="C32" i="18" s="1"/>
  <c r="F31" i="19"/>
  <c r="C31" i="18" s="1"/>
  <c r="F30" i="19"/>
  <c r="C30" i="18" s="1"/>
  <c r="F29" i="19"/>
  <c r="C29" i="18" s="1"/>
  <c r="F28" i="19"/>
  <c r="C28" i="18" s="1"/>
  <c r="F27" i="19"/>
  <c r="C27" i="18" s="1"/>
  <c r="F26" i="19"/>
  <c r="C26" i="18" s="1"/>
  <c r="E26" i="18" s="1"/>
  <c r="F25" i="19"/>
  <c r="C25" i="18" s="1"/>
  <c r="F24" i="19"/>
  <c r="C24" i="18" s="1"/>
  <c r="E24" i="18" s="1"/>
  <c r="F23" i="19"/>
  <c r="C23" i="18" s="1"/>
  <c r="F22" i="19"/>
  <c r="C22" i="18" s="1"/>
  <c r="F21" i="19"/>
  <c r="C21" i="18" s="1"/>
  <c r="F20" i="19"/>
  <c r="C20" i="18" s="1"/>
  <c r="F19" i="19"/>
  <c r="C19" i="18" s="1"/>
  <c r="F18" i="19"/>
  <c r="C18" i="18" s="1"/>
  <c r="F17" i="19"/>
  <c r="C17" i="18" s="1"/>
  <c r="F16" i="19"/>
  <c r="C16" i="18" s="1"/>
  <c r="F15" i="19"/>
  <c r="C15" i="18" s="1"/>
  <c r="F14" i="19"/>
  <c r="C14" i="18" s="1"/>
  <c r="F13" i="19"/>
  <c r="C13" i="18" s="1"/>
  <c r="F12" i="19"/>
  <c r="C12" i="18" s="1"/>
  <c r="F11" i="19"/>
  <c r="C11" i="18" s="1"/>
  <c r="F10" i="19"/>
  <c r="C10" i="18" s="1"/>
  <c r="F9" i="19"/>
  <c r="C9" i="18" s="1"/>
  <c r="F8" i="19"/>
  <c r="C8" i="18" s="1"/>
  <c r="E8" i="18" s="1"/>
  <c r="F7" i="19"/>
  <c r="C7" i="18" s="1"/>
  <c r="F6" i="19"/>
  <c r="C6" i="18" s="1"/>
  <c r="F5" i="19"/>
  <c r="F5" i="26"/>
  <c r="F88" i="26" s="1"/>
  <c r="F36" i="23"/>
  <c r="F83" i="23"/>
  <c r="F75" i="23"/>
  <c r="F67" i="23"/>
  <c r="F5" i="20"/>
  <c r="F33" i="20"/>
  <c r="D33" i="18" s="1"/>
  <c r="F61" i="20"/>
  <c r="D61" i="18" s="1"/>
  <c r="F65" i="20"/>
  <c r="D65" i="18" s="1"/>
  <c r="F69" i="20"/>
  <c r="D69" i="18" s="1"/>
  <c r="F73" i="20"/>
  <c r="D73" i="18" s="1"/>
  <c r="F77" i="20"/>
  <c r="D77" i="18" s="1"/>
  <c r="F81" i="20"/>
  <c r="D81" i="18" s="1"/>
  <c r="F85" i="20"/>
  <c r="D85" i="18" s="1"/>
  <c r="F63" i="20"/>
  <c r="D63" i="18" s="1"/>
  <c r="F67" i="20"/>
  <c r="D67" i="18" s="1"/>
  <c r="F71" i="20"/>
  <c r="D71" i="18" s="1"/>
  <c r="F75" i="20"/>
  <c r="D75" i="18" s="1"/>
  <c r="F79" i="20"/>
  <c r="D79" i="18" s="1"/>
  <c r="F83" i="20"/>
  <c r="D83" i="18" s="1"/>
  <c r="F87" i="20"/>
  <c r="D87" i="18" s="1"/>
  <c r="F33" i="23"/>
  <c r="F61" i="23"/>
  <c r="F31" i="23"/>
  <c r="F27" i="23"/>
  <c r="F22" i="23"/>
  <c r="F18" i="23"/>
  <c r="F14" i="23"/>
  <c r="F10" i="23"/>
  <c r="F37" i="23"/>
  <c r="F85" i="23"/>
  <c r="F81" i="23"/>
  <c r="F77" i="23"/>
  <c r="F73" i="23"/>
  <c r="F69" i="23"/>
  <c r="F65" i="23"/>
  <c r="F29" i="23"/>
  <c r="F25" i="23"/>
  <c r="F21" i="23"/>
  <c r="F17" i="23"/>
  <c r="F13" i="23"/>
  <c r="F9" i="23"/>
  <c r="F57" i="23"/>
  <c r="F53" i="23"/>
  <c r="F49" i="23"/>
  <c r="F41" i="23"/>
  <c r="F5" i="23"/>
  <c r="F5" i="22"/>
  <c r="F88" i="22" s="1"/>
  <c r="C23" i="30"/>
  <c r="D9" i="30"/>
  <c r="C49" i="30"/>
  <c r="C72" i="30"/>
  <c r="C83" i="30"/>
  <c r="E41" i="30"/>
  <c r="E25" i="30"/>
  <c r="F14" i="24"/>
  <c r="D46" i="30"/>
  <c r="F6" i="24"/>
  <c r="D20" i="30"/>
  <c r="C15" i="30"/>
  <c r="C5" i="18" l="1"/>
  <c r="C88" i="18" s="1"/>
  <c r="F88" i="19"/>
  <c r="F88" i="20"/>
  <c r="F88" i="27"/>
  <c r="C88" i="21"/>
  <c r="E88" i="21"/>
  <c r="E40" i="18"/>
  <c r="F20" i="21"/>
  <c r="F9" i="21"/>
  <c r="E55" i="18"/>
  <c r="F88" i="28"/>
  <c r="E16" i="18"/>
  <c r="E18" i="18"/>
  <c r="F15" i="21"/>
  <c r="D27" i="25"/>
  <c r="D58" i="25"/>
  <c r="D28" i="25"/>
  <c r="D66" i="25"/>
  <c r="D13" i="25"/>
  <c r="D21" i="25"/>
  <c r="D29" i="25"/>
  <c r="D45" i="25"/>
  <c r="D53" i="25"/>
  <c r="D60" i="25"/>
  <c r="D67" i="25"/>
  <c r="D75" i="25"/>
  <c r="D82" i="25"/>
  <c r="D19" i="25"/>
  <c r="D43" i="25"/>
  <c r="D65" i="25"/>
  <c r="D44" i="25"/>
  <c r="D74" i="25"/>
  <c r="D5" i="25"/>
  <c r="D14" i="25"/>
  <c r="D22" i="25"/>
  <c r="D30" i="25"/>
  <c r="D38" i="25"/>
  <c r="D46" i="25"/>
  <c r="D54" i="25"/>
  <c r="D61" i="25"/>
  <c r="D68" i="25"/>
  <c r="D76" i="25"/>
  <c r="D83" i="25"/>
  <c r="D51" i="25"/>
  <c r="D59" i="25"/>
  <c r="D6" i="25"/>
  <c r="D15" i="25"/>
  <c r="D23" i="25"/>
  <c r="D31" i="25"/>
  <c r="D39" i="25"/>
  <c r="D47" i="25"/>
  <c r="D69" i="25"/>
  <c r="D77" i="25"/>
  <c r="D84" i="25"/>
  <c r="D20" i="25"/>
  <c r="D52" i="25"/>
  <c r="D7" i="25"/>
  <c r="D16" i="25"/>
  <c r="D24" i="25"/>
  <c r="D32" i="25"/>
  <c r="D40" i="25"/>
  <c r="D48" i="25"/>
  <c r="D55" i="25"/>
  <c r="D62" i="25"/>
  <c r="D70" i="25"/>
  <c r="D78" i="25"/>
  <c r="D85" i="25"/>
  <c r="D9" i="25"/>
  <c r="D11" i="25"/>
  <c r="D35" i="25"/>
  <c r="D73" i="25"/>
  <c r="D36" i="25"/>
  <c r="D81" i="25"/>
  <c r="D8" i="25"/>
  <c r="D17" i="25"/>
  <c r="D25" i="25"/>
  <c r="D33" i="25"/>
  <c r="D41" i="25"/>
  <c r="D49" i="25"/>
  <c r="D56" i="25"/>
  <c r="D63" i="25"/>
  <c r="D71" i="25"/>
  <c r="D79" i="25"/>
  <c r="D86" i="25"/>
  <c r="D10" i="25"/>
  <c r="D18" i="25"/>
  <c r="D26" i="25"/>
  <c r="D34" i="25"/>
  <c r="D42" i="25"/>
  <c r="D50" i="25"/>
  <c r="D57" i="25"/>
  <c r="D64" i="25"/>
  <c r="D72" i="25"/>
  <c r="D80" i="25"/>
  <c r="D87" i="25"/>
  <c r="C56" i="25"/>
  <c r="C13" i="25"/>
  <c r="C21" i="25"/>
  <c r="C28" i="25"/>
  <c r="C36" i="25"/>
  <c r="C44" i="25"/>
  <c r="C51" i="25"/>
  <c r="C59" i="25"/>
  <c r="C67" i="25"/>
  <c r="C75" i="25"/>
  <c r="C83" i="25"/>
  <c r="C49" i="25"/>
  <c r="C6" i="25"/>
  <c r="C14" i="25"/>
  <c r="C29" i="25"/>
  <c r="C37" i="25"/>
  <c r="C45" i="25"/>
  <c r="C52" i="25"/>
  <c r="C60" i="25"/>
  <c r="C68" i="25"/>
  <c r="C76" i="25"/>
  <c r="C84" i="25"/>
  <c r="C33" i="25"/>
  <c r="C7" i="25"/>
  <c r="C22" i="25"/>
  <c r="C30" i="25"/>
  <c r="C38" i="25"/>
  <c r="C46" i="25"/>
  <c r="C53" i="25"/>
  <c r="C61" i="25"/>
  <c r="C69" i="25"/>
  <c r="C77" i="25"/>
  <c r="C85" i="25"/>
  <c r="C18" i="25"/>
  <c r="C72" i="25"/>
  <c r="C15" i="25"/>
  <c r="C8" i="25"/>
  <c r="C16" i="25"/>
  <c r="C23" i="25"/>
  <c r="C31" i="25"/>
  <c r="C39" i="25"/>
  <c r="C47" i="25"/>
  <c r="C54" i="25"/>
  <c r="C62" i="25"/>
  <c r="C70" i="25"/>
  <c r="C78" i="25"/>
  <c r="C86" i="25"/>
  <c r="C41" i="25"/>
  <c r="C9" i="25"/>
  <c r="C17" i="25"/>
  <c r="C24" i="25"/>
  <c r="C32" i="25"/>
  <c r="C40" i="25"/>
  <c r="C48" i="25"/>
  <c r="C55" i="25"/>
  <c r="C63" i="25"/>
  <c r="C71" i="25"/>
  <c r="C79" i="25"/>
  <c r="C87" i="25"/>
  <c r="C25" i="25"/>
  <c r="C80" i="25"/>
  <c r="C5" i="25"/>
  <c r="C11" i="25"/>
  <c r="C19" i="25"/>
  <c r="C26" i="25"/>
  <c r="C34" i="25"/>
  <c r="C42" i="25"/>
  <c r="C50" i="25"/>
  <c r="C57" i="25"/>
  <c r="C65" i="25"/>
  <c r="C73" i="25"/>
  <c r="C81" i="25"/>
  <c r="C10" i="25"/>
  <c r="C64" i="25"/>
  <c r="C20" i="25"/>
  <c r="C27" i="25"/>
  <c r="C35" i="25"/>
  <c r="C43" i="25"/>
  <c r="C58" i="25"/>
  <c r="C66" i="25"/>
  <c r="C74" i="25"/>
  <c r="C82" i="25"/>
  <c r="E13" i="18"/>
  <c r="E21" i="18"/>
  <c r="E37" i="18"/>
  <c r="E71" i="18"/>
  <c r="E34" i="18"/>
  <c r="E50" i="18"/>
  <c r="F49" i="21"/>
  <c r="F6" i="21"/>
  <c r="E58" i="18"/>
  <c r="E82" i="18"/>
  <c r="F72" i="21"/>
  <c r="E88" i="29"/>
  <c r="D59" i="13"/>
  <c r="E59" i="13" s="1"/>
  <c r="D60" i="13"/>
  <c r="E60" i="13" s="1"/>
  <c r="D37" i="13"/>
  <c r="E37" i="13" s="1"/>
  <c r="D49" i="13"/>
  <c r="E49" i="13" s="1"/>
  <c r="D29" i="13"/>
  <c r="E29" i="13" s="1"/>
  <c r="D10" i="13"/>
  <c r="D61" i="13"/>
  <c r="E61" i="13" s="1"/>
  <c r="D78" i="13"/>
  <c r="E78" i="13" s="1"/>
  <c r="D66" i="13"/>
  <c r="E66" i="13" s="1"/>
  <c r="D50" i="13"/>
  <c r="E50" i="13" s="1"/>
  <c r="D30" i="13"/>
  <c r="E30" i="13" s="1"/>
  <c r="D16" i="13"/>
  <c r="E16" i="13" s="1"/>
  <c r="D46" i="13"/>
  <c r="E46" i="13" s="1"/>
  <c r="D6" i="13"/>
  <c r="D65" i="13"/>
  <c r="E65" i="13" s="1"/>
  <c r="D33" i="13"/>
  <c r="E33" i="13" s="1"/>
  <c r="D76" i="13"/>
  <c r="E76" i="13" s="1"/>
  <c r="D64" i="13"/>
  <c r="E64" i="13" s="1"/>
  <c r="D58" i="13"/>
  <c r="E58" i="13" s="1"/>
  <c r="D48" i="13"/>
  <c r="E48" i="13" s="1"/>
  <c r="D28" i="13"/>
  <c r="E28" i="13" s="1"/>
  <c r="D15" i="13"/>
  <c r="E15" i="13" s="1"/>
  <c r="E45" i="13"/>
  <c r="D51" i="13"/>
  <c r="E51" i="13" s="1"/>
  <c r="D57" i="13"/>
  <c r="E57" i="13" s="1"/>
  <c r="D69" i="13"/>
  <c r="E69" i="13" s="1"/>
  <c r="D14" i="13"/>
  <c r="E14" i="13" s="1"/>
  <c r="D87" i="13"/>
  <c r="E87" i="13" s="1"/>
  <c r="D40" i="13"/>
  <c r="E40" i="13" s="1"/>
  <c r="D26" i="13"/>
  <c r="E26" i="13" s="1"/>
  <c r="D12" i="13"/>
  <c r="E12" i="13" s="1"/>
  <c r="D44" i="13"/>
  <c r="E44" i="13" s="1"/>
  <c r="D79" i="13"/>
  <c r="E79" i="13" s="1"/>
  <c r="D53" i="13"/>
  <c r="E53" i="13" s="1"/>
  <c r="D9" i="13"/>
  <c r="E9" i="13" s="1"/>
  <c r="D73" i="13"/>
  <c r="E73" i="13" s="1"/>
  <c r="D18" i="13"/>
  <c r="E18" i="13" s="1"/>
  <c r="D67" i="13"/>
  <c r="E67" i="13" s="1"/>
  <c r="D86" i="13"/>
  <c r="E86" i="13" s="1"/>
  <c r="D74" i="13"/>
  <c r="D63" i="13"/>
  <c r="E63" i="13" s="1"/>
  <c r="D56" i="13"/>
  <c r="E56" i="13" s="1"/>
  <c r="D39" i="13"/>
  <c r="E39" i="13" s="1"/>
  <c r="D24" i="13"/>
  <c r="E24" i="13" s="1"/>
  <c r="D43" i="13"/>
  <c r="E43" i="13" s="1"/>
  <c r="D25" i="13"/>
  <c r="D32" i="13"/>
  <c r="E32" i="13" s="1"/>
  <c r="D47" i="13"/>
  <c r="E47" i="13" s="1"/>
  <c r="D13" i="13"/>
  <c r="E13" i="13" s="1"/>
  <c r="D77" i="13"/>
  <c r="E77" i="13" s="1"/>
  <c r="D22" i="13"/>
  <c r="E22" i="13" s="1"/>
  <c r="D75" i="13"/>
  <c r="E75" i="13" s="1"/>
  <c r="D84" i="13"/>
  <c r="E84" i="13" s="1"/>
  <c r="D72" i="13"/>
  <c r="E72" i="13" s="1"/>
  <c r="D62" i="13"/>
  <c r="E62" i="13" s="1"/>
  <c r="D55" i="13"/>
  <c r="E55" i="13" s="1"/>
  <c r="D38" i="13"/>
  <c r="E38" i="13" s="1"/>
  <c r="D11" i="13"/>
  <c r="E11" i="13" s="1"/>
  <c r="D42" i="13"/>
  <c r="E42" i="13" s="1"/>
  <c r="D41" i="13"/>
  <c r="E41" i="13" s="1"/>
  <c r="D68" i="13"/>
  <c r="E68" i="13" s="1"/>
  <c r="D17" i="13"/>
  <c r="E17" i="13" s="1"/>
  <c r="D81" i="13"/>
  <c r="E81" i="13" s="1"/>
  <c r="D27" i="13"/>
  <c r="E27" i="13" s="1"/>
  <c r="D83" i="13"/>
  <c r="E83" i="13" s="1"/>
  <c r="D82" i="13"/>
  <c r="E82" i="13" s="1"/>
  <c r="D71" i="13"/>
  <c r="E71" i="13" s="1"/>
  <c r="D54" i="13"/>
  <c r="E54" i="13" s="1"/>
  <c r="D35" i="13"/>
  <c r="E35" i="13" s="1"/>
  <c r="D8" i="13"/>
  <c r="E8" i="13" s="1"/>
  <c r="D19" i="13"/>
  <c r="E19" i="13" s="1"/>
  <c r="D21" i="13"/>
  <c r="E21" i="13" s="1"/>
  <c r="D85" i="13"/>
  <c r="E85" i="13" s="1"/>
  <c r="D31" i="13"/>
  <c r="E31" i="13" s="1"/>
  <c r="D36" i="13"/>
  <c r="E36" i="13" s="1"/>
  <c r="D80" i="13"/>
  <c r="E80" i="13" s="1"/>
  <c r="D70" i="13"/>
  <c r="E70" i="13" s="1"/>
  <c r="D52" i="13"/>
  <c r="E52" i="13" s="1"/>
  <c r="D34" i="13"/>
  <c r="E34" i="13" s="1"/>
  <c r="D20" i="13"/>
  <c r="E20" i="13" s="1"/>
  <c r="D7" i="13"/>
  <c r="E7" i="13" s="1"/>
  <c r="D5" i="13"/>
  <c r="F88" i="23"/>
  <c r="E74" i="13"/>
  <c r="C5" i="13"/>
  <c r="C88" i="13" s="1"/>
  <c r="F79" i="24"/>
  <c r="F87" i="24"/>
  <c r="F51" i="24"/>
  <c r="E10" i="13"/>
  <c r="F72" i="24"/>
  <c r="F51" i="30"/>
  <c r="F55" i="24"/>
  <c r="F41" i="24"/>
  <c r="F70" i="24"/>
  <c r="F16" i="24"/>
  <c r="F46" i="24"/>
  <c r="F49" i="24"/>
  <c r="F12" i="30"/>
  <c r="F63" i="24"/>
  <c r="F60" i="24"/>
  <c r="F66" i="24"/>
  <c r="F26" i="30"/>
  <c r="F54" i="24"/>
  <c r="F36" i="24"/>
  <c r="F8" i="24"/>
  <c r="F32" i="30"/>
  <c r="F22" i="24"/>
  <c r="F39" i="30"/>
  <c r="E66" i="30"/>
  <c r="F66" i="30" s="1"/>
  <c r="F61" i="24"/>
  <c r="F64" i="24"/>
  <c r="F53" i="24"/>
  <c r="F18" i="30"/>
  <c r="F28" i="24"/>
  <c r="F30" i="24"/>
  <c r="F84" i="30"/>
  <c r="F69" i="24"/>
  <c r="F47" i="30"/>
  <c r="F30" i="30"/>
  <c r="F25" i="24"/>
  <c r="F33" i="24"/>
  <c r="F18" i="24"/>
  <c r="F81" i="30"/>
  <c r="F77" i="30"/>
  <c r="F48" i="24"/>
  <c r="F82" i="24"/>
  <c r="F63" i="30"/>
  <c r="F10" i="24"/>
  <c r="F84" i="24"/>
  <c r="F74" i="24"/>
  <c r="C22" i="30"/>
  <c r="F22" i="30" s="1"/>
  <c r="F50" i="24"/>
  <c r="F65" i="24"/>
  <c r="F57" i="30"/>
  <c r="F19" i="30"/>
  <c r="F17" i="24"/>
  <c r="F21" i="24"/>
  <c r="F38" i="24"/>
  <c r="F80" i="24"/>
  <c r="F32" i="24"/>
  <c r="F62" i="24"/>
  <c r="F87" i="30"/>
  <c r="F78" i="24"/>
  <c r="F61" i="30"/>
  <c r="F45" i="30"/>
  <c r="F73" i="30"/>
  <c r="F83" i="24"/>
  <c r="F5" i="24"/>
  <c r="F20" i="24"/>
  <c r="F43" i="24"/>
  <c r="E25" i="13"/>
  <c r="F8" i="30"/>
  <c r="E70" i="30"/>
  <c r="F70" i="30" s="1"/>
  <c r="F26" i="24"/>
  <c r="F59" i="30"/>
  <c r="F50" i="30"/>
  <c r="F37" i="24"/>
  <c r="F77" i="24"/>
  <c r="F28" i="30"/>
  <c r="F67" i="24"/>
  <c r="F38" i="30"/>
  <c r="F85" i="24"/>
  <c r="F39" i="24"/>
  <c r="F57" i="24"/>
  <c r="F76" i="24"/>
  <c r="F68" i="24"/>
  <c r="F42" i="30"/>
  <c r="F40" i="24"/>
  <c r="F23" i="24"/>
  <c r="D88" i="24"/>
  <c r="F41" i="30"/>
  <c r="F45" i="24"/>
  <c r="F69" i="30"/>
  <c r="E88" i="24"/>
  <c r="F86" i="24"/>
  <c r="F12" i="24"/>
  <c r="F59" i="24"/>
  <c r="F86" i="30"/>
  <c r="F29" i="24"/>
  <c r="F55" i="30"/>
  <c r="F5" i="30"/>
  <c r="F65" i="30"/>
  <c r="F7" i="24"/>
  <c r="F71" i="24"/>
  <c r="F44" i="24"/>
  <c r="F35" i="24"/>
  <c r="D78" i="30"/>
  <c r="F78" i="30" s="1"/>
  <c r="E76" i="30"/>
  <c r="F76" i="30" s="1"/>
  <c r="D68" i="30"/>
  <c r="F68" i="30" s="1"/>
  <c r="D64" i="30"/>
  <c r="E54" i="30"/>
  <c r="F54" i="30" s="1"/>
  <c r="E48" i="30"/>
  <c r="F48" i="30" s="1"/>
  <c r="C37" i="30"/>
  <c r="F37" i="30" s="1"/>
  <c r="D29" i="30"/>
  <c r="F29" i="30" s="1"/>
  <c r="C25" i="30"/>
  <c r="F25" i="30" s="1"/>
  <c r="E21" i="30"/>
  <c r="C16" i="30"/>
  <c r="F16" i="30" s="1"/>
  <c r="F75" i="30"/>
  <c r="F35" i="30"/>
  <c r="F31" i="24"/>
  <c r="F81" i="24"/>
  <c r="F74" i="30"/>
  <c r="F43" i="30"/>
  <c r="F36" i="30"/>
  <c r="C40" i="30"/>
  <c r="F40" i="30" s="1"/>
  <c r="D23" i="30"/>
  <c r="F23" i="30" s="1"/>
  <c r="F85" i="30"/>
  <c r="F11" i="24"/>
  <c r="F67" i="30"/>
  <c r="F27" i="24"/>
  <c r="F13" i="24"/>
  <c r="F75" i="24"/>
  <c r="F6" i="30"/>
  <c r="F73" i="24"/>
  <c r="F47" i="24"/>
  <c r="F52" i="24"/>
  <c r="F19" i="24"/>
  <c r="F72" i="30"/>
  <c r="F49" i="30"/>
  <c r="F9" i="24"/>
  <c r="F46" i="30"/>
  <c r="F15" i="30"/>
  <c r="F10" i="30"/>
  <c r="F71" i="30"/>
  <c r="F82" i="30"/>
  <c r="F60" i="30"/>
  <c r="F44" i="30"/>
  <c r="F14" i="30"/>
  <c r="F7" i="30"/>
  <c r="F20" i="30"/>
  <c r="F62" i="30"/>
  <c r="F56" i="30"/>
  <c r="F52" i="30"/>
  <c r="F31" i="30"/>
  <c r="F27" i="30"/>
  <c r="F17" i="30"/>
  <c r="F13" i="30"/>
  <c r="F11" i="30"/>
  <c r="F80" i="30"/>
  <c r="F83" i="30"/>
  <c r="F34" i="30"/>
  <c r="F9" i="30"/>
  <c r="F79" i="30"/>
  <c r="F53" i="30"/>
  <c r="F46" i="21"/>
  <c r="F38" i="21"/>
  <c r="F19" i="21"/>
  <c r="F16" i="21"/>
  <c r="F13" i="21"/>
  <c r="F34" i="21"/>
  <c r="F26" i="21"/>
  <c r="F81" i="21"/>
  <c r="F36" i="21"/>
  <c r="F28" i="21"/>
  <c r="E19" i="18"/>
  <c r="E25" i="18"/>
  <c r="E54" i="18"/>
  <c r="E72" i="18"/>
  <c r="E23" i="18"/>
  <c r="E51" i="18"/>
  <c r="E27" i="18"/>
  <c r="E35" i="18"/>
  <c r="E41" i="18"/>
  <c r="E70" i="18"/>
  <c r="F64" i="21"/>
  <c r="F59" i="21"/>
  <c r="F11" i="21"/>
  <c r="E22" i="18"/>
  <c r="E57" i="18"/>
  <c r="E44" i="18"/>
  <c r="E38" i="18"/>
  <c r="E53" i="18"/>
  <c r="E12" i="18"/>
  <c r="E20" i="18"/>
  <c r="E62" i="18"/>
  <c r="F5" i="21"/>
  <c r="F86" i="21"/>
  <c r="F83" i="21"/>
  <c r="F80" i="21"/>
  <c r="F78" i="21"/>
  <c r="E6" i="18"/>
  <c r="E14" i="18"/>
  <c r="E49" i="18"/>
  <c r="E78" i="18"/>
  <c r="F37" i="21"/>
  <c r="F24" i="21"/>
  <c r="F8" i="21"/>
  <c r="E15" i="18"/>
  <c r="E29" i="18"/>
  <c r="E43" i="18"/>
  <c r="E65" i="18"/>
  <c r="E79" i="18"/>
  <c r="E86" i="18"/>
  <c r="F85" i="21"/>
  <c r="F58" i="21"/>
  <c r="F45" i="21"/>
  <c r="E84" i="18"/>
  <c r="E7" i="18"/>
  <c r="E30" i="18"/>
  <c r="E73" i="18"/>
  <c r="F68" i="21"/>
  <c r="F60" i="21"/>
  <c r="F55" i="21"/>
  <c r="F44" i="21"/>
  <c r="F7" i="21"/>
  <c r="E17" i="18"/>
  <c r="E31" i="18"/>
  <c r="E52" i="18"/>
  <c r="E59" i="18"/>
  <c r="E81" i="18"/>
  <c r="E11" i="18"/>
  <c r="E45" i="18"/>
  <c r="E60" i="18"/>
  <c r="E67" i="18"/>
  <c r="E33" i="18"/>
  <c r="E46" i="18"/>
  <c r="E61" i="18"/>
  <c r="E68" i="18"/>
  <c r="F73" i="21"/>
  <c r="F67" i="21"/>
  <c r="F65" i="21"/>
  <c r="F62" i="21"/>
  <c r="F66" i="21"/>
  <c r="F53" i="21"/>
  <c r="F50" i="21"/>
  <c r="F48" i="21"/>
  <c r="F43" i="21"/>
  <c r="F14" i="21"/>
  <c r="F29" i="21"/>
  <c r="F84" i="21"/>
  <c r="F79" i="21"/>
  <c r="F76" i="21"/>
  <c r="F52" i="21"/>
  <c r="F42" i="21"/>
  <c r="F10" i="21"/>
  <c r="F17" i="21"/>
  <c r="F71" i="21"/>
  <c r="E77" i="18"/>
  <c r="F75" i="21"/>
  <c r="F22" i="21"/>
  <c r="F32" i="21"/>
  <c r="F33" i="21"/>
  <c r="F30" i="21"/>
  <c r="E66" i="18"/>
  <c r="F70" i="21"/>
  <c r="F57" i="21"/>
  <c r="F39" i="21"/>
  <c r="E39" i="18"/>
  <c r="F82" i="21"/>
  <c r="F69" i="21"/>
  <c r="F54" i="21"/>
  <c r="F31" i="21"/>
  <c r="E28" i="18"/>
  <c r="E80" i="18"/>
  <c r="F77" i="21"/>
  <c r="F51" i="21"/>
  <c r="F41" i="21"/>
  <c r="F87" i="21"/>
  <c r="F61" i="21"/>
  <c r="F25" i="21"/>
  <c r="F27" i="21"/>
  <c r="F12" i="21"/>
  <c r="E76" i="18"/>
  <c r="E47" i="18"/>
  <c r="F35" i="21"/>
  <c r="F21" i="21"/>
  <c r="E87" i="18"/>
  <c r="E9" i="18"/>
  <c r="F34" i="24"/>
  <c r="F33" i="30"/>
  <c r="E36" i="18"/>
  <c r="E48" i="18"/>
  <c r="E56" i="18"/>
  <c r="E74" i="18"/>
  <c r="E69" i="18"/>
  <c r="E83" i="18"/>
  <c r="C58" i="30"/>
  <c r="F58" i="30" s="1"/>
  <c r="F58" i="24"/>
  <c r="F42" i="24"/>
  <c r="E32" i="18"/>
  <c r="E75" i="18"/>
  <c r="F15" i="24"/>
  <c r="E64" i="18"/>
  <c r="D5" i="18"/>
  <c r="D88" i="18" s="1"/>
  <c r="E10" i="18"/>
  <c r="E42" i="18"/>
  <c r="E85" i="18"/>
  <c r="F23" i="21"/>
  <c r="C24" i="30"/>
  <c r="F24" i="24"/>
  <c r="C88" i="24"/>
  <c r="F56" i="24"/>
  <c r="E63" i="18"/>
  <c r="F63" i="21"/>
  <c r="F18" i="21"/>
  <c r="F40" i="21"/>
  <c r="F47" i="21"/>
  <c r="F56" i="21"/>
  <c r="F88" i="21" l="1"/>
  <c r="D88" i="25"/>
  <c r="C88" i="25"/>
  <c r="E5" i="13"/>
  <c r="D88" i="13"/>
  <c r="E6" i="13"/>
  <c r="D88" i="30"/>
  <c r="F88" i="24"/>
  <c r="E88" i="30"/>
  <c r="F64" i="30"/>
  <c r="F21" i="30"/>
  <c r="E5" i="18"/>
  <c r="E88" i="18" s="1"/>
  <c r="C88" i="30"/>
  <c r="F24" i="30"/>
  <c r="E88" i="13" l="1"/>
  <c r="F88" i="30"/>
</calcChain>
</file>

<file path=xl/sharedStrings.xml><?xml version="1.0" encoding="utf-8"?>
<sst xmlns="http://schemas.openxmlformats.org/spreadsheetml/2006/main" count="2765" uniqueCount="281">
  <si>
    <t>Less 5 emp</t>
  </si>
  <si>
    <t>الزراعة والإنتاج الحيواني والصيد والخدمات المتصلة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</si>
  <si>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</si>
  <si>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</si>
  <si>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</si>
  <si>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</si>
  <si>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</si>
  <si>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</si>
  <si>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</si>
  <si>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</si>
  <si>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</si>
  <si>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</si>
  <si>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</si>
  <si>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</si>
  <si>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</si>
  <si>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</si>
  <si>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</si>
  <si>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</si>
  <si>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</si>
  <si>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</si>
  <si>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</si>
  <si>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</si>
  <si>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</si>
  <si>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</si>
  <si>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</si>
  <si>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</si>
  <si>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</si>
  <si>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</si>
  <si>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</si>
  <si>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</si>
  <si>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</si>
  <si>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</si>
  <si>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</si>
  <si>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</si>
  <si>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</si>
  <si>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</si>
  <si>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</si>
  <si>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</si>
  <si>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</si>
  <si>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والتجزئة ، وإصلاح المركبات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</si>
  <si>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</si>
  <si>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</si>
  <si>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</si>
  <si>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</si>
  <si>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</si>
  <si>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</si>
  <si>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</si>
  <si>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أنشطة أنتاج الأفلام والبرامج التلفزيونية والتسجيلات الصوتية</t>
  </si>
  <si>
    <t>أنشطة البرمجة والإذاعة</t>
  </si>
  <si>
    <t>الاتصالات</t>
  </si>
  <si>
    <t>أنشطة البرمجة الحاسوبية والخبرة الاستشارية وما يتصل بها</t>
  </si>
  <si>
    <t>أنشطة خدمات المعلومات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</si>
  <si>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</si>
  <si>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</si>
  <si>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>الأنشطة القانونية وأنشطة المحاسبة</t>
  </si>
  <si>
    <t>أنشطة المكاتب الرئيسية ، وألانشطة الاستشارية في مجال الإدارة</t>
  </si>
  <si>
    <t>البحث والتطوير في المجال العلمي</t>
  </si>
  <si>
    <t>أبحاث الإعلان والسوق</t>
  </si>
  <si>
    <t>الأشطة المهنية والعلمية والتقنية الأخرى</t>
  </si>
  <si>
    <t>أنشطة الاستخدام</t>
  </si>
  <si>
    <t>أنشطة الأمن والتحقيق</t>
  </si>
  <si>
    <t>أنشطة تقديم الخدمات للمباني وتجميل المواقع</t>
  </si>
  <si>
    <t>الأنشطة الإدارية للمكاتب ، وأنشطة الدعم للمكاتب</t>
  </si>
  <si>
    <t>التعليم</t>
  </si>
  <si>
    <t>المكتبات ودور المحفوظات، والمتاحف والأنشطة الثقافية الأخرى</t>
  </si>
  <si>
    <t>الهيئات ذات العضوية</t>
  </si>
  <si>
    <t>إصلاح الحواسيب والسلع الشخصية والمنزلية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</si>
  <si>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</si>
  <si>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</si>
  <si>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</si>
  <si>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</si>
  <si>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</si>
  <si>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</si>
  <si>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</si>
  <si>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</si>
  <si>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</si>
  <si>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</si>
  <si>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</si>
  <si>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</si>
  <si>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</si>
  <si>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</si>
  <si>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</si>
  <si>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</si>
  <si>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</si>
  <si>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</si>
  <si>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</si>
  <si>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</si>
  <si>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</si>
  <si>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</si>
  <si>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</si>
  <si>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</si>
  <si>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</si>
  <si>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</si>
  <si>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</si>
  <si>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</si>
  <si>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</si>
  <si>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</si>
  <si>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</si>
  <si>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</si>
  <si>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</si>
  <si>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</si>
  <si>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</si>
  <si>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</si>
  <si>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</si>
  <si>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</si>
  <si>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</si>
  <si>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</si>
  <si>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</si>
  <si>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</si>
  <si>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</si>
  <si>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</si>
  <si>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</si>
  <si>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</si>
  <si>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</si>
  <si>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</si>
  <si>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</si>
  <si>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</si>
  <si>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</si>
  <si>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</si>
  <si>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</si>
  <si>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</si>
  <si>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</si>
  <si>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</si>
  <si>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</si>
  <si>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</si>
  <si>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</si>
  <si>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</si>
  <si>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</si>
  <si>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</si>
  <si>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</si>
  <si>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</si>
  <si>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</si>
  <si>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</si>
  <si>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</si>
  <si>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</si>
  <si>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</si>
  <si>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</si>
  <si>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</si>
  <si>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</si>
  <si>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</si>
  <si>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</si>
  <si>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</si>
  <si>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</si>
  <si>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</si>
  <si>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</si>
  <si>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</si>
  <si>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</si>
  <si>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الرواتب والأجور</t>
  </si>
  <si>
    <t>المزايا والبدلات</t>
  </si>
  <si>
    <t>01</t>
  </si>
  <si>
    <t>02</t>
  </si>
  <si>
    <t>03</t>
  </si>
  <si>
    <t>05</t>
  </si>
  <si>
    <t>06</t>
  </si>
  <si>
    <t>07</t>
  </si>
  <si>
    <t>08</t>
  </si>
  <si>
    <t>09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</si>
  <si>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</si>
  <si>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</si>
  <si>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</si>
  <si>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</si>
  <si>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</si>
  <si>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38 - Waste collection, treatment &amp; disposal activities; materials recovery</t>
  </si>
  <si>
    <t>45 - Wholesale &amp; retail trade and repair of motor vehicles &amp; motorcycles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</si>
  <si>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</si>
  <si>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</si>
  <si>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النقل البري و النقل عبر الأنابيب </t>
  </si>
  <si>
    <t>59 - Motion picture, video &amp; tv programme production, sound recording</t>
  </si>
  <si>
    <t>أنشطة الخدمات المالية ، فيما عدا تمويل التأمين وصناديق المعاشات</t>
  </si>
  <si>
    <t>65 - Insurance, reinsurance and pension funding</t>
  </si>
  <si>
    <t xml:space="preserve">الأنشطة العقارية 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</si>
  <si>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</si>
  <si>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</si>
  <si>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 xml:space="preserve">الأنشطة البيطرية   </t>
  </si>
  <si>
    <t xml:space="preserve">الأنشطة الإيجارية 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</si>
  <si>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</si>
  <si>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</si>
  <si>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82 - Office administrative, office support &amp; other business support act's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</si>
  <si>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</si>
  <si>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</si>
  <si>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</si>
  <si>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</si>
  <si>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 xml:space="preserve"> الرياضية والترفيهية والتسلية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</si>
  <si>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</si>
  <si>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</si>
  <si>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</si>
  <si>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</si>
  <si>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</si>
  <si>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</si>
  <si>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</si>
  <si>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</si>
  <si>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</si>
  <si>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</si>
  <si>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</si>
  <si>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</si>
  <si>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</si>
  <si>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</si>
  <si>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</si>
  <si>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</si>
  <si>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</si>
  <si>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</si>
  <si>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</si>
  <si>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</si>
  <si>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</si>
  <si>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</si>
  <si>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</si>
  <si>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</si>
  <si>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</si>
  <si>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</si>
  <si>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</si>
  <si>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</si>
  <si>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</si>
  <si>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</si>
  <si>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</si>
  <si>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</si>
  <si>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</si>
  <si>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</si>
  <si>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</si>
  <si>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</si>
  <si>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</si>
  <si>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>جدول رقم 6</t>
  </si>
  <si>
    <t>بآلاف الريالات         Thousands SR</t>
  </si>
  <si>
    <t>بآلاف الريالات</t>
  </si>
  <si>
    <t>Thousands SR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</si>
  <si>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</si>
  <si>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</si>
  <si>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</si>
  <si>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</si>
  <si>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</si>
  <si>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</si>
  <si>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</si>
  <si>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</si>
  <si>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</si>
  <si>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</si>
  <si>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</si>
  <si>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Table 14</t>
  </si>
  <si>
    <t>جدول رقم 14</t>
  </si>
  <si>
    <t>Saudi employees by class size &amp; economic activity 2017</t>
  </si>
  <si>
    <t>Non-Saudi employees by class size &amp; economic activity 2017</t>
  </si>
  <si>
    <t>المصدر : المسح الاقتصادي السنوي للمؤسسات 2017</t>
  </si>
  <si>
    <t>Total employees by class size &amp; economic activity 2017</t>
  </si>
  <si>
    <t xml:space="preserve"> Total employees (Saudi, Non-Saudi) by economic activity 2017</t>
  </si>
  <si>
    <t>Wages &amp; Salaries by class size &amp; economic activity 2017</t>
  </si>
  <si>
    <t>Employees Compensation by class size &amp; economic activity 2017</t>
  </si>
  <si>
    <t xml:space="preserve"> Employees Compensation by economic activity 2017</t>
  </si>
  <si>
    <t>Operating Expenditures by class size &amp; economic activity 2017</t>
  </si>
  <si>
    <t>Operating Revenues by class size &amp; economic activity 2017</t>
  </si>
  <si>
    <t xml:space="preserve"> Revenues &amp; Expenditures by economic activity 2017 </t>
  </si>
  <si>
    <t>Operating Surplus by class size &amp; economic activity 2017</t>
  </si>
  <si>
    <t>Gross capital formation by economic activity 2017</t>
  </si>
  <si>
    <t>المشتغلون غير السعوديين حسب فئة حجم المنشأة والنشاط الاقتصادي 2017</t>
  </si>
  <si>
    <t xml:space="preserve">جملة المشتغلين حسب فئة حجم المنشأة والنشاط الاقتصادي 2017                     </t>
  </si>
  <si>
    <t>عدد المشتغلين ( سعودي وغير سعودي ) حسب النشاط الاقتصادي 2017</t>
  </si>
  <si>
    <t>الرواتب والأجور حسب فئة حجم المنشأة والنشاط الاقتصادي 2017</t>
  </si>
  <si>
    <r>
      <t xml:space="preserve">المزيا والبدلات حسب فئة حجم المنشأة والنشاط الاقتصادي </t>
    </r>
    <r>
      <rPr>
        <b/>
        <sz val="12"/>
        <rFont val="Frutiger LT Arabic 45 Light"/>
      </rPr>
      <t>2017</t>
    </r>
  </si>
  <si>
    <t>تعويضات المشتغلين حسب فئة حجم المنشأة والنشاط الاقتصادي 76</t>
  </si>
  <si>
    <t>تعويضات المشتغلين حسب النشاط الاقتصادي 2017</t>
  </si>
  <si>
    <t xml:space="preserve">النفقات التشغيلية حسب فئة حجم المنشأة والنشاط الاقتصادي 2017                        </t>
  </si>
  <si>
    <t>الإيرادات التشغيلية حسب فئة حجم المنشأة والنشاط الاقتصادي 2017</t>
  </si>
  <si>
    <t>النفقات والايرادات حسب النشاط الاقتصادي 2017</t>
  </si>
  <si>
    <t>فائض التشغيل حسب فئة حجم المنشأة والنشاط الاقتصادي 2017</t>
  </si>
  <si>
    <t>التكوين الرأسمالي حسب النشاط الاقتصادي 2017</t>
  </si>
  <si>
    <t xml:space="preserve">رقم الجدول </t>
  </si>
  <si>
    <t xml:space="preserve">عنوان الجدول </t>
  </si>
  <si>
    <t>جملة المنشآت حسب فئة حجم المشتغلين والنشاط الاقتصادي 2017 
No of Establishments by class size &amp; economic activity 2017</t>
  </si>
  <si>
    <t>المشتغلون السعوديون حسب فئة حجم المنشأة والنشاط الاقتصادي 2017 
Saudi employees by class size &amp; economic activity 2017</t>
  </si>
  <si>
    <t>المشتغلون غير السعوديين حسب فئة حجم المنشأة والنشاط الاقتصادي 2017
Non-Saudi employees by class size &amp; economic activity 2017</t>
  </si>
  <si>
    <t>جملة المشتغلين حسب فئة حجم المنشأة والنشاط الاقتصادي 2017     
Total employees by class size &amp; economic activity 2017</t>
  </si>
  <si>
    <t>عدد المشتغلين ( سعودي وغير سعودي ) حسب النشاط الاقتصادي 2017
 Total employees (Saudi, Non-Saudi) by economic activity 2017</t>
  </si>
  <si>
    <t>الرواتب والأجور حسب فئة حجم المنشأة والنشاط الاقتصادي 2017
Wages &amp; Salaries by class size &amp; economic activity 2017</t>
  </si>
  <si>
    <t>المزيا والبدلات حسب فئة حجم المنشأة والنشاط الاقتصادي 2017
Wages &amp; Salaries by class size &amp; economic activity 2017</t>
  </si>
  <si>
    <t>تعويضات المشتغلين حسب فئة حجم المنشأة والنشاط الاقتصادي 76
Employees Compensation by class size &amp; economic activity 2017</t>
  </si>
  <si>
    <t>تعويضات المشتغلين حسب النشاط الاقتصادي 2017
 Employees Compensation by economic activity 2017</t>
  </si>
  <si>
    <t>الإيرادات التشغيلية حسب فئة حجم المنشأة والنشاط الاقتصادي 2017
Operating Revenues by class size &amp; economic activity 2017</t>
  </si>
  <si>
    <t>التكوين الرأسمالي حسب النشاط الاقتصادي 2017
Gross capital formation by economic activity 2017</t>
  </si>
  <si>
    <t>فائض التشغيل حسب فئة حجم المنشأة والنشاط الاقتصادي 2017
Operating Surplus by class size &amp; economic activity 2017</t>
  </si>
  <si>
    <t>النفقات والايرادات حسب النشاط الاقتصادي 2017
 Revenues &amp; Expenditures by economic activity 2017</t>
  </si>
  <si>
    <t>النفقات التشغيلية حسب فئة حجم المنشأة والنشاط الاقتصادي 2017                 
Operating Expenditures by class size &amp; economic activity 2017</t>
  </si>
  <si>
    <t>نتائج المسح الاقتصادي السنوي للمؤسسات</t>
  </si>
  <si>
    <t xml:space="preserve">المشتغلون السعوديون حسب فئة حجم المنشأة والنشاط الاقتصادي 2017 </t>
  </si>
  <si>
    <t>جملة المنشآت حسب فئة حجم المشتغلين والنشاط الاقتصادي 2017                         No of Establishments by class size &amp; economic activity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</si>
</sst>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_-* #,##0_-;_-* #,##0\-;_-* &quot;-&quot;??_-;_-@_-"/>
    <numFmt numFmtId="166" formatCode="#,##0_ ;\-#,##0\ "/>
  </numFmts>
  <fonts count="67" x14ac:knownFonts="1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0"/>
      <color rgb="FF00B050"/>
      <name val="Arial"/>
      <family val="2"/>
    </font>
    <font>
      <b/>
      <sz val="10"/>
      <color rgb="FF002060"/>
      <name val="Frutiger LT Arabic 45 Light"/>
    </font>
    <font>
      <b/>
      <sz val="10"/>
      <color rgb="FF00B050"/>
      <name val="Frutiger LT Arabic 45 Light"/>
    </font>
    <font>
      <sz val="10"/>
      <name val="Frutiger LT Arabic 45 Light"/>
    </font>
    <font>
      <b/>
      <sz val="11"/>
      <color theme="0"/>
      <name val="Frutiger LT Arabic 45 Light"/>
    </font>
    <font>
      <b/>
      <sz val="9"/>
      <color theme="0"/>
      <name val="Frutiger LT Arabic 45 Light"/>
    </font>
    <font>
      <b/>
      <sz val="10"/>
      <color theme="0"/>
      <name val="Frutiger LT Arabic 45 Light"/>
    </font>
    <font>
      <b/>
      <sz val="8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sz val="10"/>
      <color theme="1"/>
      <name val="Frutiger LT Arabic 45 Light"/>
    </font>
    <font>
      <b/>
      <sz val="12"/>
      <color theme="0"/>
      <name val="Frutiger LT Arabic 45 Light"/>
    </font>
    <font>
      <b/>
      <sz val="14"/>
      <color rgb="FF002060"/>
      <name val="Frutiger LT Arabic 45 Light"/>
    </font>
    <font>
      <b/>
      <sz val="12"/>
      <color rgb="FF002060"/>
      <name val="Frutiger LT Arabic 45 Light"/>
    </font>
    <font>
      <b/>
      <sz val="12"/>
      <color rgb="FF00B050"/>
      <name val="Frutiger LT Arabic 45 Light"/>
    </font>
    <font>
      <b/>
      <sz val="10"/>
      <color rgb="FF002060"/>
      <name val="Neo Sans Arabic"/>
      <family val="2"/>
    </font>
    <font>
      <b/>
      <sz val="10"/>
      <color rgb="FF00B050"/>
      <name val="Neo Sans Arabic"/>
      <family val="2"/>
    </font>
    <font>
      <b/>
      <sz val="12"/>
      <color indexed="8"/>
      <name val="Neo Sans Arabic"/>
      <family val="2"/>
    </font>
    <font>
      <b/>
      <sz val="11"/>
      <color indexed="8"/>
      <name val="Neo Sans Arabic"/>
      <family val="2"/>
    </font>
    <font>
      <b/>
      <sz val="11"/>
      <color theme="0"/>
      <name val="Neo Sans Arabic"/>
      <family val="2"/>
    </font>
    <font>
      <b/>
      <sz val="9"/>
      <color theme="0"/>
      <name val="Neo Sans Arabic"/>
      <family val="2"/>
    </font>
    <font>
      <b/>
      <sz val="10"/>
      <color theme="0"/>
      <name val="Neo Sans Arabic"/>
      <family val="2"/>
    </font>
    <font>
      <b/>
      <sz val="8"/>
      <color theme="0"/>
      <name val="Neo Sans Arabic"/>
      <family val="2"/>
    </font>
    <font>
      <b/>
      <sz val="10"/>
      <name val="Neo Sans Arabic"/>
      <family val="2"/>
    </font>
    <font>
      <sz val="10"/>
      <color indexed="8"/>
      <name val="Neo Sans Arabic"/>
      <family val="2"/>
    </font>
    <font>
      <b/>
      <sz val="10"/>
      <color indexed="8"/>
      <name val="Neo Sans Arabic"/>
      <family val="2"/>
    </font>
    <font>
      <sz val="10"/>
      <color theme="1"/>
      <name val="Neo Sans Arabic"/>
      <family val="2"/>
    </font>
    <font>
      <b/>
      <sz val="12"/>
      <color theme="0"/>
      <name val="Neo Sans Arabic"/>
      <family val="2"/>
    </font>
    <font>
      <sz val="10"/>
      <name val="Neo Sans Arabic"/>
      <family val="2"/>
    </font>
    <font>
      <b/>
      <sz val="14"/>
      <color rgb="FF002060"/>
      <name val="Neo Sans Arabic"/>
      <family val="2"/>
    </font>
    <font>
      <b/>
      <sz val="12"/>
      <color rgb="FF002060"/>
      <name val="Neo Sans Arabic"/>
      <family val="2"/>
    </font>
    <font>
      <b/>
      <sz val="12"/>
      <color rgb="FF00B050"/>
      <name val="Neo Sans Arabic"/>
      <family val="2"/>
    </font>
    <font>
      <b/>
      <sz val="9"/>
      <color rgb="FF002060"/>
      <name val="Neo Sans Arabic"/>
      <family val="2"/>
    </font>
    <font>
      <b/>
      <sz val="9"/>
      <color rgb="FF00B050"/>
      <name val="Neo Sans Arabic"/>
      <family val="2"/>
    </font>
    <font>
      <b/>
      <sz val="9"/>
      <color indexed="8"/>
      <name val="Neo Sans Arabic"/>
      <family val="2"/>
    </font>
    <font>
      <b/>
      <sz val="9"/>
      <name val="Neo Sans Arabic"/>
      <family val="2"/>
    </font>
    <font>
      <sz val="9"/>
      <color indexed="8"/>
      <name val="Neo Sans Arabic"/>
      <family val="2"/>
    </font>
    <font>
      <sz val="9"/>
      <color theme="1"/>
      <name val="Neo Sans Arabic"/>
      <family val="2"/>
    </font>
    <font>
      <sz val="9"/>
      <name val="Neo Sans Arabic"/>
      <family val="2"/>
    </font>
    <font>
      <b/>
      <sz val="10"/>
      <color theme="4" tint="-0.499984740745262"/>
      <name val="Frutiger LT Arabic 45 Light"/>
    </font>
    <font>
      <b/>
      <sz val="14"/>
      <name val="Frutiger LT Arabic 45 Light"/>
    </font>
    <font>
      <b/>
      <sz val="12"/>
      <name val="Frutiger LT Arabic 45 Light"/>
    </font>
    <font>
      <b/>
      <sz val="11"/>
      <name val="Frutiger LT Arabic 45 Light"/>
    </font>
    <font>
      <b/>
      <sz val="9"/>
      <color theme="4" tint="-0.499984740745262"/>
      <name val="Frutiger LT Arabic 45 Light"/>
    </font>
    <font>
      <b/>
      <sz val="9"/>
      <color rgb="FF00B050"/>
      <name val="Frutiger LT Arabic 45 Light"/>
    </font>
    <font>
      <b/>
      <sz val="9"/>
      <name val="Frutiger LT Arabic 45 Light"/>
    </font>
    <font>
      <sz val="9"/>
      <color theme="1"/>
      <name val="Frutiger LT Arabic 45 Light"/>
    </font>
    <font>
      <b/>
      <sz val="9"/>
      <color indexed="8"/>
      <name val="Frutiger LT Arabic 45 Light"/>
    </font>
    <font>
      <sz val="9"/>
      <name val="Frutiger LT Arabic 45 Light"/>
    </font>
    <font>
      <b/>
      <sz val="12"/>
      <color rgb="FFFF0000"/>
      <name val="Frutiger LT Arabic 45 Light"/>
    </font>
    <font>
      <b/>
      <sz val="11"/>
      <color rgb="FFFF0000"/>
      <name val="Frutiger LT Arabic 45 Light"/>
    </font>
    <font>
      <b/>
      <sz val="9"/>
      <color rgb="FFFF0000"/>
      <name val="Frutiger LT Arabic 45 Light"/>
    </font>
    <font>
      <sz val="9"/>
      <color indexed="8"/>
      <name val="Frutiger LT Arabic 45 Light"/>
    </font>
    <font>
      <b/>
      <sz val="9"/>
      <color rgb="FF002060"/>
      <name val="Frutiger LT Arabic 45 Light"/>
    </font>
    <font>
      <u/>
      <sz val="10"/>
      <color theme="10"/>
      <name val="Arial"/>
      <family val="2"/>
    </font>
    <font>
      <sz val="10"/>
      <color theme="0"/>
      <name val="Frutiger LT Arabic 45 Light"/>
    </font>
    <font>
      <u/>
      <sz val="10"/>
      <color theme="3" tint="-0.499984740745262"/>
      <name val="Frutiger LT Arabic 45 Light"/>
    </font>
    <font>
      <sz val="10"/>
      <color theme="3" tint="-0.499984740745262"/>
      <name val="Frutiger LT Arabic 45 Light"/>
    </font>
    <font>
      <sz val="10"/>
      <color theme="4" tint="-0.249977111117893"/>
      <name val="Neo Sans Arabic"/>
      <family val="2"/>
    </font>
    <font>
      <sz val="12"/>
      <color theme="4" tint="-0.249977111117893"/>
      <name val="Neo Sans Arabic Medium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5" fillId="0" borderId="0" xfId="0" applyFont="1" applyAlignment="1"/>
    <xf numFmtId="0" fontId="0" fillId="0" borderId="0" xfId="0" applyBorder="1"/>
    <xf numFmtId="0" fontId="3" fillId="0" borderId="0" xfId="12" applyFont="1" applyFill="1" applyBorder="1" applyAlignment="1">
      <alignment vertical="center" wrapText="1" readingOrder="2"/>
    </xf>
    <xf numFmtId="0" fontId="7" fillId="0" borderId="0" xfId="0" applyFont="1" applyAlignment="1"/>
    <xf numFmtId="0" fontId="6" fillId="0" borderId="0" xfId="0" applyFont="1" applyAlignment="1"/>
    <xf numFmtId="0" fontId="8" fillId="0" borderId="0" xfId="0" applyFont="1"/>
    <xf numFmtId="0" fontId="8" fillId="0" borderId="0" xfId="0" applyFont="1" applyAlignment="1">
      <alignment vertical="center"/>
    </xf>
    <xf numFmtId="0" fontId="10" fillId="6" borderId="1" xfId="12" applyFont="1" applyFill="1" applyBorder="1" applyAlignment="1">
      <alignment horizontal="center" vertical="center" wrapText="1" readingOrder="2"/>
    </xf>
    <xf numFmtId="165" fontId="11" fillId="7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 wrapText="1"/>
    </xf>
    <xf numFmtId="165" fontId="10" fillId="7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/>
    </xf>
    <xf numFmtId="49" fontId="13" fillId="4" borderId="6" xfId="26" applyNumberFormat="1" applyFont="1" applyFill="1" applyBorder="1" applyAlignment="1">
      <alignment horizontal="center" vertical="center" wrapText="1" readingOrder="1"/>
    </xf>
    <xf numFmtId="0" fontId="13" fillId="4" borderId="5" xfId="26" applyFont="1" applyFill="1" applyBorder="1" applyAlignment="1">
      <alignment horizontal="right" vertical="center" wrapText="1" indent="1" readingOrder="2"/>
    </xf>
    <xf numFmtId="166" fontId="14" fillId="0" borderId="3" xfId="1" applyNumberFormat="1" applyFont="1" applyFill="1" applyBorder="1" applyAlignment="1">
      <alignment horizontal="left" vertical="center" wrapText="1" indent="1"/>
    </xf>
    <xf numFmtId="166" fontId="15" fillId="5" borderId="1" xfId="1" applyNumberFormat="1" applyFont="1" applyFill="1" applyBorder="1" applyAlignment="1">
      <alignment horizontal="left" vertical="center" wrapText="1" indent="1"/>
    </xf>
    <xf numFmtId="0" fontId="16" fillId="4" borderId="1" xfId="0" applyFont="1" applyFill="1" applyBorder="1" applyAlignment="1">
      <alignment vertical="center"/>
    </xf>
    <xf numFmtId="0" fontId="13" fillId="4" borderId="5" xfId="61" applyFont="1" applyFill="1" applyBorder="1" applyAlignment="1">
      <alignment horizontal="right" vertical="center" wrapText="1" indent="1"/>
    </xf>
    <xf numFmtId="0" fontId="13" fillId="4" borderId="5" xfId="60" applyFont="1" applyFill="1" applyBorder="1" applyAlignment="1">
      <alignment horizontal="right" vertical="center" wrapText="1" indent="1"/>
    </xf>
    <xf numFmtId="0" fontId="13" fillId="4" borderId="5" xfId="59" applyFont="1" applyFill="1" applyBorder="1" applyAlignment="1">
      <alignment horizontal="right" vertical="center" wrapText="1" indent="1"/>
    </xf>
    <xf numFmtId="0" fontId="13" fillId="4" borderId="5" xfId="58" applyFont="1" applyFill="1" applyBorder="1" applyAlignment="1">
      <alignment horizontal="right" vertical="center" wrapText="1" indent="1"/>
    </xf>
    <xf numFmtId="0" fontId="13" fillId="4" borderId="5" xfId="57" applyFont="1" applyFill="1" applyBorder="1" applyAlignment="1">
      <alignment horizontal="right" vertical="center" wrapText="1" indent="1"/>
    </xf>
    <xf numFmtId="0" fontId="13" fillId="4" borderId="6" xfId="12" applyFont="1" applyFill="1" applyBorder="1" applyAlignment="1">
      <alignment horizontal="center" vertical="center" wrapText="1" readingOrder="1"/>
    </xf>
    <xf numFmtId="0" fontId="13" fillId="4" borderId="5" xfId="56" applyFont="1" applyFill="1" applyBorder="1" applyAlignment="1">
      <alignment horizontal="right" vertical="center" wrapText="1" indent="1"/>
    </xf>
    <xf numFmtId="0" fontId="13" fillId="4" borderId="5" xfId="55" applyFont="1" applyFill="1" applyBorder="1" applyAlignment="1">
      <alignment horizontal="right" vertical="center" wrapText="1" indent="1"/>
    </xf>
    <xf numFmtId="0" fontId="13" fillId="4" borderId="5" xfId="54" applyFont="1" applyFill="1" applyBorder="1" applyAlignment="1">
      <alignment horizontal="right" vertical="center" wrapText="1" indent="1"/>
    </xf>
    <xf numFmtId="0" fontId="13" fillId="4" borderId="5" xfId="53" applyFont="1" applyFill="1" applyBorder="1" applyAlignment="1">
      <alignment horizontal="right" vertical="center" wrapText="1" indent="1"/>
    </xf>
    <xf numFmtId="0" fontId="13" fillId="4" borderId="5" xfId="52" applyFont="1" applyFill="1" applyBorder="1" applyAlignment="1">
      <alignment horizontal="right" vertical="center" wrapText="1" indent="1"/>
    </xf>
    <xf numFmtId="0" fontId="13" fillId="4" borderId="5" xfId="51" applyFont="1" applyFill="1" applyBorder="1" applyAlignment="1">
      <alignment horizontal="right" vertical="center" wrapText="1" indent="1"/>
    </xf>
    <xf numFmtId="0" fontId="13" fillId="4" borderId="5" xfId="50" applyFont="1" applyFill="1" applyBorder="1" applyAlignment="1">
      <alignment horizontal="right" vertical="center" wrapText="1" indent="1"/>
    </xf>
    <xf numFmtId="0" fontId="13" fillId="4" borderId="5" xfId="49" applyFont="1" applyFill="1" applyBorder="1" applyAlignment="1">
      <alignment horizontal="right" vertical="center" wrapText="1" indent="1"/>
    </xf>
    <xf numFmtId="0" fontId="13" fillId="4" borderId="5" xfId="48" applyFont="1" applyFill="1" applyBorder="1" applyAlignment="1">
      <alignment horizontal="right" vertical="center" wrapText="1" indent="1"/>
    </xf>
    <xf numFmtId="0" fontId="13" fillId="4" borderId="5" xfId="47" applyFont="1" applyFill="1" applyBorder="1" applyAlignment="1">
      <alignment horizontal="right" vertical="center" wrapText="1" indent="1"/>
    </xf>
    <xf numFmtId="0" fontId="13" fillId="4" borderId="5" xfId="46" applyFont="1" applyFill="1" applyBorder="1" applyAlignment="1">
      <alignment horizontal="right" vertical="center" wrapText="1" indent="1"/>
    </xf>
    <xf numFmtId="0" fontId="13" fillId="4" borderId="5" xfId="45" applyFont="1" applyFill="1" applyBorder="1" applyAlignment="1">
      <alignment horizontal="right" vertical="center" wrapText="1" indent="1"/>
    </xf>
    <xf numFmtId="0" fontId="13" fillId="4" borderId="5" xfId="44" applyFont="1" applyFill="1" applyBorder="1" applyAlignment="1">
      <alignment horizontal="right" vertical="center" wrapText="1" indent="1"/>
    </xf>
    <xf numFmtId="0" fontId="13" fillId="4" borderId="5" xfId="43" applyFont="1" applyFill="1" applyBorder="1" applyAlignment="1">
      <alignment horizontal="right" vertical="center" wrapText="1" indent="1"/>
    </xf>
    <xf numFmtId="0" fontId="13" fillId="4" borderId="5" xfId="42" applyFont="1" applyFill="1" applyBorder="1" applyAlignment="1">
      <alignment horizontal="right" vertical="center" wrapText="1" indent="1"/>
    </xf>
    <xf numFmtId="0" fontId="13" fillId="4" borderId="5" xfId="41" applyFont="1" applyFill="1" applyBorder="1" applyAlignment="1">
      <alignment horizontal="right" vertical="center" wrapText="1" indent="1"/>
    </xf>
    <xf numFmtId="0" fontId="13" fillId="4" borderId="5" xfId="38" applyFont="1" applyFill="1" applyBorder="1" applyAlignment="1">
      <alignment horizontal="right" vertical="center" wrapText="1" indent="1"/>
    </xf>
    <xf numFmtId="0" fontId="13" fillId="4" borderId="5" xfId="37" applyFont="1" applyFill="1" applyBorder="1" applyAlignment="1">
      <alignment horizontal="right" vertical="center" wrapText="1" indent="1"/>
    </xf>
    <xf numFmtId="0" fontId="13" fillId="4" borderId="5" xfId="36" applyFont="1" applyFill="1" applyBorder="1" applyAlignment="1">
      <alignment horizontal="right" vertical="center" wrapText="1" indent="1"/>
    </xf>
    <xf numFmtId="0" fontId="13" fillId="4" borderId="5" xfId="35" applyFont="1" applyFill="1" applyBorder="1" applyAlignment="1">
      <alignment horizontal="right" vertical="center" wrapText="1" indent="1" shrinkToFit="1"/>
    </xf>
    <xf numFmtId="0" fontId="13" fillId="4" borderId="5" xfId="34" applyFont="1" applyFill="1" applyBorder="1" applyAlignment="1">
      <alignment horizontal="right" vertical="center" wrapText="1" indent="1"/>
    </xf>
    <xf numFmtId="0" fontId="13" fillId="4" borderId="5" xfId="33" applyFont="1" applyFill="1" applyBorder="1" applyAlignment="1">
      <alignment horizontal="right" vertical="center" wrapText="1" indent="1"/>
    </xf>
    <xf numFmtId="0" fontId="13" fillId="4" borderId="5" xfId="32" applyFont="1" applyFill="1" applyBorder="1" applyAlignment="1">
      <alignment horizontal="right" vertical="center" wrapText="1" indent="1"/>
    </xf>
    <xf numFmtId="0" fontId="13" fillId="4" borderId="5" xfId="31" applyFont="1" applyFill="1" applyBorder="1" applyAlignment="1">
      <alignment horizontal="right" vertical="center" wrapText="1" indent="1"/>
    </xf>
    <xf numFmtId="0" fontId="13" fillId="4" borderId="5" xfId="30" applyFont="1" applyFill="1" applyBorder="1" applyAlignment="1">
      <alignment horizontal="right" vertical="center" wrapText="1" indent="1"/>
    </xf>
    <xf numFmtId="0" fontId="13" fillId="4" borderId="5" xfId="29" applyFont="1" applyFill="1" applyBorder="1" applyAlignment="1">
      <alignment horizontal="right" vertical="center" wrapText="1" indent="1"/>
    </xf>
    <xf numFmtId="0" fontId="13" fillId="4" borderId="5" xfId="25" applyFont="1" applyFill="1" applyBorder="1" applyAlignment="1">
      <alignment horizontal="right" vertical="center" wrapText="1" indent="1"/>
    </xf>
    <xf numFmtId="0" fontId="13" fillId="4" borderId="5" xfId="24" applyFont="1" applyFill="1" applyBorder="1" applyAlignment="1">
      <alignment horizontal="right" vertical="center" wrapText="1" indent="1"/>
    </xf>
    <xf numFmtId="0" fontId="13" fillId="4" borderId="5" xfId="23" applyFont="1" applyFill="1" applyBorder="1" applyAlignment="1">
      <alignment horizontal="right" vertical="center" wrapText="1" indent="1"/>
    </xf>
    <xf numFmtId="0" fontId="13" fillId="4" borderId="5" xfId="22" applyFont="1" applyFill="1" applyBorder="1" applyAlignment="1">
      <alignment horizontal="right" vertical="center" wrapText="1" indent="1"/>
    </xf>
    <xf numFmtId="0" fontId="13" fillId="4" borderId="5" xfId="21" applyFont="1" applyFill="1" applyBorder="1" applyAlignment="1">
      <alignment horizontal="right" vertical="center" wrapText="1" indent="1"/>
    </xf>
    <xf numFmtId="0" fontId="13" fillId="4" borderId="5" xfId="20" applyFont="1" applyFill="1" applyBorder="1" applyAlignment="1">
      <alignment horizontal="right" vertical="center" wrapText="1" indent="1"/>
    </xf>
    <xf numFmtId="0" fontId="13" fillId="4" borderId="5" xfId="19" applyFont="1" applyFill="1" applyBorder="1" applyAlignment="1">
      <alignment horizontal="right" vertical="center" wrapText="1" indent="1"/>
    </xf>
    <xf numFmtId="0" fontId="13" fillId="4" borderId="5" xfId="18" applyFont="1" applyFill="1" applyBorder="1" applyAlignment="1">
      <alignment horizontal="right" vertical="center" wrapText="1" indent="1"/>
    </xf>
    <xf numFmtId="0" fontId="13" fillId="4" borderId="5" xfId="17" applyFont="1" applyFill="1" applyBorder="1" applyAlignment="1">
      <alignment horizontal="right" vertical="center" wrapText="1" indent="1"/>
    </xf>
    <xf numFmtId="0" fontId="13" fillId="4" borderId="5" xfId="16" applyFont="1" applyFill="1" applyBorder="1" applyAlignment="1">
      <alignment horizontal="right" vertical="center" wrapText="1" indent="1"/>
    </xf>
    <xf numFmtId="0" fontId="13" fillId="4" borderId="5" xfId="11" applyFont="1" applyFill="1" applyBorder="1" applyAlignment="1">
      <alignment horizontal="right" vertical="center" wrapText="1" indent="1"/>
    </xf>
    <xf numFmtId="0" fontId="13" fillId="4" borderId="5" xfId="10" applyFont="1" applyFill="1" applyBorder="1" applyAlignment="1">
      <alignment horizontal="right" vertical="center" wrapText="1" indent="1"/>
    </xf>
    <xf numFmtId="0" fontId="13" fillId="4" borderId="5" xfId="9" applyFont="1" applyFill="1" applyBorder="1" applyAlignment="1">
      <alignment horizontal="right" vertical="center" wrapText="1" indent="1"/>
    </xf>
    <xf numFmtId="0" fontId="13" fillId="4" borderId="5" xfId="8" applyFont="1" applyFill="1" applyBorder="1" applyAlignment="1">
      <alignment horizontal="right" vertical="center" wrapText="1" indent="1"/>
    </xf>
    <xf numFmtId="0" fontId="13" fillId="4" borderId="5" xfId="7" applyFont="1" applyFill="1" applyBorder="1" applyAlignment="1">
      <alignment horizontal="right" vertical="center" wrapText="1" indent="1"/>
    </xf>
    <xf numFmtId="0" fontId="13" fillId="4" borderId="5" xfId="6" applyFont="1" applyFill="1" applyBorder="1" applyAlignment="1">
      <alignment horizontal="right" vertical="center" wrapText="1" indent="1"/>
    </xf>
    <xf numFmtId="0" fontId="13" fillId="4" borderId="5" xfId="5" applyFont="1" applyFill="1" applyBorder="1" applyAlignment="1">
      <alignment horizontal="right" vertical="center" wrapText="1" indent="1"/>
    </xf>
    <xf numFmtId="0" fontId="13" fillId="4" borderId="5" xfId="4" applyFont="1" applyFill="1" applyBorder="1" applyAlignment="1">
      <alignment horizontal="right" vertical="center" wrapText="1" indent="1"/>
    </xf>
    <xf numFmtId="0" fontId="13" fillId="4" borderId="5" xfId="15" applyFont="1" applyFill="1" applyBorder="1" applyAlignment="1">
      <alignment horizontal="right" vertical="center" wrapText="1" indent="1" readingOrder="2"/>
    </xf>
    <xf numFmtId="0" fontId="13" fillId="4" borderId="5" xfId="28" applyFont="1" applyFill="1" applyBorder="1" applyAlignment="1">
      <alignment horizontal="right" vertical="center" wrapText="1" indent="1" readingOrder="2"/>
    </xf>
    <xf numFmtId="0" fontId="13" fillId="4" borderId="5" xfId="27" applyFont="1" applyFill="1" applyBorder="1" applyAlignment="1">
      <alignment horizontal="right" vertical="center" wrapText="1" indent="1" readingOrder="2"/>
    </xf>
    <xf numFmtId="0" fontId="13" fillId="4" borderId="5" xfId="39" applyFont="1" applyFill="1" applyBorder="1" applyAlignment="1">
      <alignment horizontal="right" vertical="center" wrapText="1" indent="1" readingOrder="2"/>
    </xf>
    <xf numFmtId="166" fontId="11" fillId="7" borderId="1" xfId="1" applyNumberFormat="1" applyFont="1" applyFill="1" applyBorder="1" applyAlignment="1">
      <alignment horizontal="right" vertical="center" indent="1"/>
    </xf>
    <xf numFmtId="0" fontId="9" fillId="7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 readingOrder="2"/>
    </xf>
    <xf numFmtId="0" fontId="20" fillId="0" borderId="0" xfId="0" applyFont="1" applyAlignment="1">
      <alignment vertical="center" readingOrder="2"/>
    </xf>
    <xf numFmtId="0" fontId="22" fillId="0" borderId="0" xfId="0" applyFont="1" applyAlignment="1"/>
    <xf numFmtId="0" fontId="21" fillId="0" borderId="0" xfId="0" applyFont="1" applyAlignment="1"/>
    <xf numFmtId="0" fontId="26" fillId="6" borderId="1" xfId="12" applyFont="1" applyFill="1" applyBorder="1" applyAlignment="1">
      <alignment horizontal="center" vertical="center" wrapText="1" readingOrder="2"/>
    </xf>
    <xf numFmtId="165" fontId="27" fillId="7" borderId="1" xfId="1" applyNumberFormat="1" applyFont="1" applyFill="1" applyBorder="1" applyAlignment="1">
      <alignment horizontal="center" vertical="center" wrapText="1"/>
    </xf>
    <xf numFmtId="165" fontId="28" fillId="7" borderId="1" xfId="1" applyNumberFormat="1" applyFont="1" applyFill="1" applyBorder="1" applyAlignment="1">
      <alignment horizontal="center" vertical="center" wrapText="1"/>
    </xf>
    <xf numFmtId="165" fontId="26" fillId="7" borderId="1" xfId="1" applyNumberFormat="1" applyFont="1" applyFill="1" applyBorder="1" applyAlignment="1">
      <alignment horizontal="center" vertical="center" wrapText="1"/>
    </xf>
    <xf numFmtId="165" fontId="27" fillId="7" borderId="1" xfId="1" applyNumberFormat="1" applyFont="1" applyFill="1" applyBorder="1" applyAlignment="1">
      <alignment horizontal="center" vertical="center"/>
    </xf>
    <xf numFmtId="49" fontId="29" fillId="4" borderId="6" xfId="26" applyNumberFormat="1" applyFont="1" applyFill="1" applyBorder="1" applyAlignment="1">
      <alignment horizontal="center" vertical="center" wrapText="1" readingOrder="1"/>
    </xf>
    <xf numFmtId="0" fontId="29" fillId="4" borderId="5" xfId="26" applyFont="1" applyFill="1" applyBorder="1" applyAlignment="1">
      <alignment horizontal="right" vertical="center" wrapText="1" indent="1" readingOrder="2"/>
    </xf>
    <xf numFmtId="166" fontId="30" fillId="0" borderId="3" xfId="1" applyNumberFormat="1" applyFont="1" applyFill="1" applyBorder="1" applyAlignment="1">
      <alignment horizontal="left" vertical="center" wrapText="1" indent="1"/>
    </xf>
    <xf numFmtId="166" fontId="31" fillId="5" borderId="1" xfId="1" applyNumberFormat="1" applyFont="1" applyFill="1" applyBorder="1" applyAlignment="1">
      <alignment horizontal="left" vertical="center" wrapText="1" indent="1"/>
    </xf>
    <xf numFmtId="0" fontId="32" fillId="4" borderId="1" xfId="0" applyFont="1" applyFill="1" applyBorder="1" applyAlignment="1">
      <alignment vertical="center"/>
    </xf>
    <xf numFmtId="0" fontId="29" fillId="4" borderId="5" xfId="61" applyFont="1" applyFill="1" applyBorder="1" applyAlignment="1">
      <alignment horizontal="right" vertical="center" wrapText="1" indent="1"/>
    </xf>
    <xf numFmtId="0" fontId="29" fillId="4" borderId="5" xfId="60" applyFont="1" applyFill="1" applyBorder="1" applyAlignment="1">
      <alignment horizontal="right" vertical="center" wrapText="1" indent="1"/>
    </xf>
    <xf numFmtId="0" fontId="29" fillId="4" borderId="5" xfId="59" applyFont="1" applyFill="1" applyBorder="1" applyAlignment="1">
      <alignment horizontal="right" vertical="center" wrapText="1" indent="1"/>
    </xf>
    <xf numFmtId="0" fontId="29" fillId="4" borderId="5" xfId="58" applyFont="1" applyFill="1" applyBorder="1" applyAlignment="1">
      <alignment horizontal="right" vertical="center" wrapText="1" indent="1"/>
    </xf>
    <xf numFmtId="0" fontId="29" fillId="4" borderId="5" xfId="57" applyFont="1" applyFill="1" applyBorder="1" applyAlignment="1">
      <alignment horizontal="right" vertical="center" wrapText="1" indent="1"/>
    </xf>
    <xf numFmtId="0" fontId="29" fillId="4" borderId="6" xfId="12" applyFont="1" applyFill="1" applyBorder="1" applyAlignment="1">
      <alignment horizontal="center" vertical="center" wrapText="1" readingOrder="1"/>
    </xf>
    <xf numFmtId="0" fontId="29" fillId="4" borderId="5" xfId="56" applyFont="1" applyFill="1" applyBorder="1" applyAlignment="1">
      <alignment horizontal="right" vertical="center" wrapText="1" indent="1"/>
    </xf>
    <xf numFmtId="0" fontId="29" fillId="4" borderId="5" xfId="55" applyFont="1" applyFill="1" applyBorder="1" applyAlignment="1">
      <alignment horizontal="right" vertical="center" wrapText="1" indent="1"/>
    </xf>
    <xf numFmtId="0" fontId="29" fillId="4" borderId="5" xfId="54" applyFont="1" applyFill="1" applyBorder="1" applyAlignment="1">
      <alignment horizontal="right" vertical="center" wrapText="1" indent="1"/>
    </xf>
    <xf numFmtId="0" fontId="29" fillId="4" borderId="5" xfId="53" applyFont="1" applyFill="1" applyBorder="1" applyAlignment="1">
      <alignment horizontal="right" vertical="center" wrapText="1" indent="1"/>
    </xf>
    <xf numFmtId="0" fontId="29" fillId="4" borderId="5" xfId="52" applyFont="1" applyFill="1" applyBorder="1" applyAlignment="1">
      <alignment horizontal="right" vertical="center" wrapText="1" indent="1"/>
    </xf>
    <xf numFmtId="0" fontId="29" fillId="4" borderId="5" xfId="51" applyFont="1" applyFill="1" applyBorder="1" applyAlignment="1">
      <alignment horizontal="right" vertical="center" wrapText="1" indent="1"/>
    </xf>
    <xf numFmtId="0" fontId="29" fillId="4" borderId="5" xfId="50" applyFont="1" applyFill="1" applyBorder="1" applyAlignment="1">
      <alignment horizontal="right" vertical="center" wrapText="1" indent="1"/>
    </xf>
    <xf numFmtId="0" fontId="29" fillId="4" borderId="5" xfId="49" applyFont="1" applyFill="1" applyBorder="1" applyAlignment="1">
      <alignment horizontal="right" vertical="center" wrapText="1" indent="1"/>
    </xf>
    <xf numFmtId="0" fontId="29" fillId="4" borderId="5" xfId="48" applyFont="1" applyFill="1" applyBorder="1" applyAlignment="1">
      <alignment horizontal="right" vertical="center" wrapText="1" indent="1"/>
    </xf>
    <xf numFmtId="0" fontId="29" fillId="4" borderId="5" xfId="47" applyFont="1" applyFill="1" applyBorder="1" applyAlignment="1">
      <alignment horizontal="right" vertical="center" wrapText="1" indent="1"/>
    </xf>
    <xf numFmtId="0" fontId="29" fillId="4" borderId="5" xfId="46" applyFont="1" applyFill="1" applyBorder="1" applyAlignment="1">
      <alignment horizontal="right" vertical="center" wrapText="1" indent="1"/>
    </xf>
    <xf numFmtId="0" fontId="29" fillId="4" borderId="5" xfId="45" applyFont="1" applyFill="1" applyBorder="1" applyAlignment="1">
      <alignment horizontal="right" vertical="center" wrapText="1" indent="1"/>
    </xf>
    <xf numFmtId="0" fontId="29" fillId="4" borderId="5" xfId="44" applyFont="1" applyFill="1" applyBorder="1" applyAlignment="1">
      <alignment horizontal="right" vertical="center" wrapText="1" indent="1"/>
    </xf>
    <xf numFmtId="0" fontId="29" fillId="4" borderId="5" xfId="43" applyFont="1" applyFill="1" applyBorder="1" applyAlignment="1">
      <alignment horizontal="right" vertical="center" wrapText="1" indent="1"/>
    </xf>
    <xf numFmtId="0" fontId="29" fillId="4" borderId="5" xfId="42" applyFont="1" applyFill="1" applyBorder="1" applyAlignment="1">
      <alignment horizontal="right" vertical="center" wrapText="1" indent="1"/>
    </xf>
    <xf numFmtId="0" fontId="29" fillId="4" borderId="5" xfId="41" applyFont="1" applyFill="1" applyBorder="1" applyAlignment="1">
      <alignment horizontal="right" vertical="center" wrapText="1" indent="1"/>
    </xf>
    <xf numFmtId="0" fontId="29" fillId="4" borderId="5" xfId="38" applyFont="1" applyFill="1" applyBorder="1" applyAlignment="1">
      <alignment horizontal="right" vertical="center" wrapText="1" indent="1"/>
    </xf>
    <xf numFmtId="0" fontId="29" fillId="4" borderId="5" xfId="37" applyFont="1" applyFill="1" applyBorder="1" applyAlignment="1">
      <alignment horizontal="right" vertical="center" wrapText="1" indent="1"/>
    </xf>
    <xf numFmtId="0" fontId="29" fillId="4" borderId="5" xfId="36" applyFont="1" applyFill="1" applyBorder="1" applyAlignment="1">
      <alignment horizontal="right" vertical="center" wrapText="1" indent="1"/>
    </xf>
    <xf numFmtId="0" fontId="29" fillId="4" borderId="5" xfId="35" applyFont="1" applyFill="1" applyBorder="1" applyAlignment="1">
      <alignment horizontal="right" vertical="center" wrapText="1" indent="1" shrinkToFit="1"/>
    </xf>
    <xf numFmtId="0" fontId="29" fillId="4" borderId="5" xfId="34" applyFont="1" applyFill="1" applyBorder="1" applyAlignment="1">
      <alignment horizontal="right" vertical="center" wrapText="1" indent="1"/>
    </xf>
    <xf numFmtId="0" fontId="29" fillId="4" borderId="5" xfId="33" applyFont="1" applyFill="1" applyBorder="1" applyAlignment="1">
      <alignment horizontal="right" vertical="center" wrapText="1" indent="1"/>
    </xf>
    <xf numFmtId="0" fontId="29" fillId="4" borderId="5" xfId="32" applyFont="1" applyFill="1" applyBorder="1" applyAlignment="1">
      <alignment horizontal="right" vertical="center" wrapText="1" indent="1"/>
    </xf>
    <xf numFmtId="0" fontId="29" fillId="4" borderId="5" xfId="31" applyFont="1" applyFill="1" applyBorder="1" applyAlignment="1">
      <alignment horizontal="right" vertical="center" wrapText="1" indent="1"/>
    </xf>
    <xf numFmtId="0" fontId="29" fillId="4" borderId="5" xfId="30" applyFont="1" applyFill="1" applyBorder="1" applyAlignment="1">
      <alignment horizontal="right" vertical="center" wrapText="1" indent="1"/>
    </xf>
    <xf numFmtId="0" fontId="29" fillId="4" borderId="5" xfId="29" applyFont="1" applyFill="1" applyBorder="1" applyAlignment="1">
      <alignment horizontal="right" vertical="center" wrapText="1" indent="1"/>
    </xf>
    <xf numFmtId="0" fontId="29" fillId="4" borderId="5" xfId="25" applyFont="1" applyFill="1" applyBorder="1" applyAlignment="1">
      <alignment horizontal="right" vertical="center" wrapText="1" indent="1"/>
    </xf>
    <xf numFmtId="0" fontId="29" fillId="4" borderId="5" xfId="24" applyFont="1" applyFill="1" applyBorder="1" applyAlignment="1">
      <alignment horizontal="right" vertical="center" wrapText="1" indent="1"/>
    </xf>
    <xf numFmtId="0" fontId="29" fillId="4" borderId="5" xfId="23" applyFont="1" applyFill="1" applyBorder="1" applyAlignment="1">
      <alignment horizontal="right" vertical="center" wrapText="1" indent="1"/>
    </xf>
    <xf numFmtId="0" fontId="29" fillId="4" borderId="5" xfId="22" applyFont="1" applyFill="1" applyBorder="1" applyAlignment="1">
      <alignment horizontal="right" vertical="center" wrapText="1" indent="1"/>
    </xf>
    <xf numFmtId="0" fontId="29" fillId="4" borderId="5" xfId="21" applyFont="1" applyFill="1" applyBorder="1" applyAlignment="1">
      <alignment horizontal="right" vertical="center" wrapText="1" indent="1"/>
    </xf>
    <xf numFmtId="0" fontId="29" fillId="4" borderId="5" xfId="20" applyFont="1" applyFill="1" applyBorder="1" applyAlignment="1">
      <alignment horizontal="right" vertical="center" wrapText="1" indent="1"/>
    </xf>
    <xf numFmtId="0" fontId="29" fillId="4" borderId="5" xfId="19" applyFont="1" applyFill="1" applyBorder="1" applyAlignment="1">
      <alignment horizontal="right" vertical="center" wrapText="1" indent="1"/>
    </xf>
    <xf numFmtId="0" fontId="29" fillId="4" borderId="5" xfId="18" applyFont="1" applyFill="1" applyBorder="1" applyAlignment="1">
      <alignment horizontal="right" vertical="center" wrapText="1" indent="1"/>
    </xf>
    <xf numFmtId="0" fontId="29" fillId="4" borderId="5" xfId="17" applyFont="1" applyFill="1" applyBorder="1" applyAlignment="1">
      <alignment horizontal="right" vertical="center" wrapText="1" indent="1"/>
    </xf>
    <xf numFmtId="0" fontId="29" fillId="4" borderId="5" xfId="16" applyFont="1" applyFill="1" applyBorder="1" applyAlignment="1">
      <alignment horizontal="right" vertical="center" wrapText="1" indent="1"/>
    </xf>
    <xf numFmtId="0" fontId="29" fillId="4" borderId="5" xfId="11" applyFont="1" applyFill="1" applyBorder="1" applyAlignment="1">
      <alignment horizontal="right" vertical="center" wrapText="1" indent="1"/>
    </xf>
    <xf numFmtId="0" fontId="29" fillId="4" borderId="5" xfId="10" applyFont="1" applyFill="1" applyBorder="1" applyAlignment="1">
      <alignment horizontal="right" vertical="center" wrapText="1" indent="1"/>
    </xf>
    <xf numFmtId="0" fontId="29" fillId="4" borderId="5" xfId="9" applyFont="1" applyFill="1" applyBorder="1" applyAlignment="1">
      <alignment horizontal="right" vertical="center" wrapText="1" indent="1"/>
    </xf>
    <xf numFmtId="0" fontId="29" fillId="4" borderId="5" xfId="8" applyFont="1" applyFill="1" applyBorder="1" applyAlignment="1">
      <alignment horizontal="right" vertical="center" wrapText="1" indent="1"/>
    </xf>
    <xf numFmtId="0" fontId="29" fillId="4" borderId="5" xfId="7" applyFont="1" applyFill="1" applyBorder="1" applyAlignment="1">
      <alignment horizontal="right" vertical="center" wrapText="1" indent="1"/>
    </xf>
    <xf numFmtId="0" fontId="29" fillId="4" borderId="5" xfId="6" applyFont="1" applyFill="1" applyBorder="1" applyAlignment="1">
      <alignment horizontal="right" vertical="center" wrapText="1" indent="1"/>
    </xf>
    <xf numFmtId="0" fontId="29" fillId="4" borderId="5" xfId="5" applyFont="1" applyFill="1" applyBorder="1" applyAlignment="1">
      <alignment horizontal="right" vertical="center" wrapText="1" indent="1"/>
    </xf>
    <xf numFmtId="0" fontId="29" fillId="4" borderId="5" xfId="4" applyFont="1" applyFill="1" applyBorder="1" applyAlignment="1">
      <alignment horizontal="right" vertical="center" wrapText="1" indent="1"/>
    </xf>
    <xf numFmtId="0" fontId="29" fillId="4" borderId="5" xfId="15" applyFont="1" applyFill="1" applyBorder="1" applyAlignment="1">
      <alignment horizontal="right" vertical="center" wrapText="1" indent="1" readingOrder="2"/>
    </xf>
    <xf numFmtId="0" fontId="29" fillId="4" borderId="5" xfId="28" applyFont="1" applyFill="1" applyBorder="1" applyAlignment="1">
      <alignment horizontal="right" vertical="center" wrapText="1" indent="1" readingOrder="2"/>
    </xf>
    <xf numFmtId="0" fontId="29" fillId="4" borderId="5" xfId="27" applyFont="1" applyFill="1" applyBorder="1" applyAlignment="1">
      <alignment horizontal="right" vertical="center" wrapText="1" indent="1" readingOrder="2"/>
    </xf>
    <xf numFmtId="0" fontId="29" fillId="4" borderId="5" xfId="39" applyFont="1" applyFill="1" applyBorder="1" applyAlignment="1">
      <alignment horizontal="right" vertical="center" wrapText="1" indent="1" readingOrder="2"/>
    </xf>
    <xf numFmtId="166" fontId="27" fillId="7" borderId="1" xfId="1" applyNumberFormat="1" applyFont="1" applyFill="1" applyBorder="1" applyAlignment="1">
      <alignment horizontal="right" vertical="center" indent="1"/>
    </xf>
    <xf numFmtId="0" fontId="25" fillId="7" borderId="1" xfId="0" applyFont="1" applyFill="1" applyBorder="1" applyAlignment="1">
      <alignment horizontal="center" vertical="center"/>
    </xf>
    <xf numFmtId="0" fontId="34" fillId="0" borderId="0" xfId="0" applyFont="1"/>
    <xf numFmtId="166" fontId="30" fillId="0" borderId="8" xfId="1" applyNumberFormat="1" applyFont="1" applyFill="1" applyBorder="1" applyAlignment="1">
      <alignment horizontal="left" vertical="center" wrapText="1" indent="1"/>
    </xf>
    <xf numFmtId="166" fontId="34" fillId="0" borderId="8" xfId="0" applyNumberFormat="1" applyFont="1" applyBorder="1"/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 readingOrder="2"/>
    </xf>
    <xf numFmtId="0" fontId="37" fillId="0" borderId="0" xfId="0" applyFont="1" applyAlignment="1">
      <alignment vertical="center" readingOrder="2"/>
    </xf>
    <xf numFmtId="0" fontId="39" fillId="0" borderId="0" xfId="0" applyFont="1" applyAlignment="1"/>
    <xf numFmtId="0" fontId="38" fillId="0" borderId="0" xfId="0" applyFont="1" applyAlignment="1"/>
    <xf numFmtId="165" fontId="26" fillId="7" borderId="1" xfId="1" applyNumberFormat="1" applyFont="1" applyFill="1" applyBorder="1" applyAlignment="1">
      <alignment horizontal="center" vertical="center"/>
    </xf>
    <xf numFmtId="49" fontId="41" fillId="4" borderId="6" xfId="26" applyNumberFormat="1" applyFont="1" applyFill="1" applyBorder="1" applyAlignment="1">
      <alignment horizontal="center" vertical="center" wrapText="1" readingOrder="1"/>
    </xf>
    <xf numFmtId="0" fontId="41" fillId="4" borderId="5" xfId="26" applyFont="1" applyFill="1" applyBorder="1" applyAlignment="1">
      <alignment horizontal="right" vertical="center" wrapText="1" indent="1" readingOrder="2"/>
    </xf>
    <xf numFmtId="166" fontId="42" fillId="0" borderId="3" xfId="1" applyNumberFormat="1" applyFont="1" applyFill="1" applyBorder="1" applyAlignment="1">
      <alignment horizontal="left" vertical="center" wrapText="1" indent="1"/>
    </xf>
    <xf numFmtId="166" fontId="40" fillId="5" borderId="1" xfId="1" applyNumberFormat="1" applyFont="1" applyFill="1" applyBorder="1" applyAlignment="1">
      <alignment horizontal="left" vertical="center" wrapText="1" indent="1"/>
    </xf>
    <xf numFmtId="0" fontId="43" fillId="4" borderId="1" xfId="0" applyFont="1" applyFill="1" applyBorder="1" applyAlignment="1">
      <alignment vertical="center"/>
    </xf>
    <xf numFmtId="0" fontId="41" fillId="4" borderId="5" xfId="61" applyFont="1" applyFill="1" applyBorder="1" applyAlignment="1">
      <alignment horizontal="right" vertical="center" wrapText="1" indent="1"/>
    </xf>
    <xf numFmtId="0" fontId="41" fillId="4" borderId="5" xfId="60" applyFont="1" applyFill="1" applyBorder="1" applyAlignment="1">
      <alignment horizontal="right" vertical="center" wrapText="1" indent="1"/>
    </xf>
    <xf numFmtId="0" fontId="41" fillId="4" borderId="5" xfId="59" applyFont="1" applyFill="1" applyBorder="1" applyAlignment="1">
      <alignment horizontal="right" vertical="center" wrapText="1" indent="1"/>
    </xf>
    <xf numFmtId="0" fontId="41" fillId="4" borderId="5" xfId="58" applyFont="1" applyFill="1" applyBorder="1" applyAlignment="1">
      <alignment horizontal="right" vertical="center" wrapText="1" indent="1"/>
    </xf>
    <xf numFmtId="0" fontId="41" fillId="4" borderId="5" xfId="57" applyFont="1" applyFill="1" applyBorder="1" applyAlignment="1">
      <alignment horizontal="right" vertical="center" wrapText="1" indent="1"/>
    </xf>
    <xf numFmtId="0" fontId="41" fillId="4" borderId="6" xfId="12" applyFont="1" applyFill="1" applyBorder="1" applyAlignment="1">
      <alignment horizontal="center" vertical="center" wrapText="1" readingOrder="1"/>
    </xf>
    <xf numFmtId="0" fontId="41" fillId="4" borderId="5" xfId="56" applyFont="1" applyFill="1" applyBorder="1" applyAlignment="1">
      <alignment horizontal="right" vertical="center" wrapText="1" indent="1"/>
    </xf>
    <xf numFmtId="0" fontId="41" fillId="4" borderId="5" xfId="55" applyFont="1" applyFill="1" applyBorder="1" applyAlignment="1">
      <alignment horizontal="right" vertical="center" wrapText="1" indent="1"/>
    </xf>
    <xf numFmtId="0" fontId="41" fillId="4" borderId="5" xfId="54" applyFont="1" applyFill="1" applyBorder="1" applyAlignment="1">
      <alignment horizontal="right" vertical="center" wrapText="1" indent="1"/>
    </xf>
    <xf numFmtId="0" fontId="41" fillId="4" borderId="5" xfId="53" applyFont="1" applyFill="1" applyBorder="1" applyAlignment="1">
      <alignment horizontal="right" vertical="center" wrapText="1" indent="1"/>
    </xf>
    <xf numFmtId="0" fontId="41" fillId="4" borderId="5" xfId="52" applyFont="1" applyFill="1" applyBorder="1" applyAlignment="1">
      <alignment horizontal="right" vertical="center" wrapText="1" indent="1"/>
    </xf>
    <xf numFmtId="0" fontId="41" fillId="4" borderId="5" xfId="51" applyFont="1" applyFill="1" applyBorder="1" applyAlignment="1">
      <alignment horizontal="right" vertical="center" wrapText="1" indent="1"/>
    </xf>
    <xf numFmtId="0" fontId="41" fillId="4" borderId="5" xfId="50" applyFont="1" applyFill="1" applyBorder="1" applyAlignment="1">
      <alignment horizontal="right" vertical="center" wrapText="1" indent="1"/>
    </xf>
    <xf numFmtId="0" fontId="41" fillId="4" borderId="5" xfId="49" applyFont="1" applyFill="1" applyBorder="1" applyAlignment="1">
      <alignment horizontal="right" vertical="center" wrapText="1" indent="1"/>
    </xf>
    <xf numFmtId="0" fontId="41" fillId="4" borderId="5" xfId="48" applyFont="1" applyFill="1" applyBorder="1" applyAlignment="1">
      <alignment horizontal="right" vertical="center" wrapText="1" indent="1"/>
    </xf>
    <xf numFmtId="0" fontId="41" fillId="4" borderId="5" xfId="47" applyFont="1" applyFill="1" applyBorder="1" applyAlignment="1">
      <alignment horizontal="right" vertical="center" wrapText="1" indent="1"/>
    </xf>
    <xf numFmtId="0" fontId="41" fillId="4" borderId="5" xfId="46" applyFont="1" applyFill="1" applyBorder="1" applyAlignment="1">
      <alignment horizontal="right" vertical="center" wrapText="1" indent="1"/>
    </xf>
    <xf numFmtId="0" fontId="41" fillId="4" borderId="5" xfId="45" applyFont="1" applyFill="1" applyBorder="1" applyAlignment="1">
      <alignment horizontal="right" vertical="center" wrapText="1" indent="1"/>
    </xf>
    <xf numFmtId="0" fontId="41" fillId="4" borderId="5" xfId="44" applyFont="1" applyFill="1" applyBorder="1" applyAlignment="1">
      <alignment horizontal="right" vertical="center" wrapText="1" indent="1"/>
    </xf>
    <xf numFmtId="0" fontId="41" fillId="4" borderId="5" xfId="43" applyFont="1" applyFill="1" applyBorder="1" applyAlignment="1">
      <alignment horizontal="right" vertical="center" wrapText="1" indent="1"/>
    </xf>
    <xf numFmtId="0" fontId="41" fillId="4" borderId="5" xfId="42" applyFont="1" applyFill="1" applyBorder="1" applyAlignment="1">
      <alignment horizontal="right" vertical="center" wrapText="1" indent="1"/>
    </xf>
    <xf numFmtId="0" fontId="41" fillId="4" borderId="5" xfId="41" applyFont="1" applyFill="1" applyBorder="1" applyAlignment="1">
      <alignment horizontal="right" vertical="center" wrapText="1" indent="1"/>
    </xf>
    <xf numFmtId="0" fontId="41" fillId="4" borderId="5" xfId="38" applyFont="1" applyFill="1" applyBorder="1" applyAlignment="1">
      <alignment horizontal="right" vertical="center" wrapText="1" indent="1"/>
    </xf>
    <xf numFmtId="0" fontId="41" fillId="4" borderId="5" xfId="37" applyFont="1" applyFill="1" applyBorder="1" applyAlignment="1">
      <alignment horizontal="right" vertical="center" wrapText="1" indent="1"/>
    </xf>
    <xf numFmtId="0" fontId="41" fillId="4" borderId="5" xfId="36" applyFont="1" applyFill="1" applyBorder="1" applyAlignment="1">
      <alignment horizontal="right" vertical="center" wrapText="1" indent="1"/>
    </xf>
    <xf numFmtId="0" fontId="41" fillId="4" borderId="5" xfId="35" applyFont="1" applyFill="1" applyBorder="1" applyAlignment="1">
      <alignment horizontal="right" vertical="center" wrapText="1" indent="1" shrinkToFit="1"/>
    </xf>
    <xf numFmtId="0" fontId="41" fillId="4" borderId="5" xfId="34" applyFont="1" applyFill="1" applyBorder="1" applyAlignment="1">
      <alignment horizontal="right" vertical="center" wrapText="1" indent="1"/>
    </xf>
    <xf numFmtId="0" fontId="41" fillId="4" borderId="5" xfId="33" applyFont="1" applyFill="1" applyBorder="1" applyAlignment="1">
      <alignment horizontal="right" vertical="center" wrapText="1" indent="1"/>
    </xf>
    <xf numFmtId="0" fontId="41" fillId="4" borderId="5" xfId="32" applyFont="1" applyFill="1" applyBorder="1" applyAlignment="1">
      <alignment horizontal="right" vertical="center" wrapText="1" indent="1"/>
    </xf>
    <xf numFmtId="0" fontId="41" fillId="4" borderId="5" xfId="31" applyFont="1" applyFill="1" applyBorder="1" applyAlignment="1">
      <alignment horizontal="right" vertical="center" wrapText="1" indent="1"/>
    </xf>
    <xf numFmtId="0" fontId="41" fillId="4" borderId="5" xfId="30" applyFont="1" applyFill="1" applyBorder="1" applyAlignment="1">
      <alignment horizontal="right" vertical="center" wrapText="1" indent="1"/>
    </xf>
    <xf numFmtId="0" fontId="41" fillId="4" borderId="5" xfId="29" applyFont="1" applyFill="1" applyBorder="1" applyAlignment="1">
      <alignment horizontal="right" vertical="center" wrapText="1" indent="1"/>
    </xf>
    <xf numFmtId="0" fontId="41" fillId="4" borderId="5" xfId="25" applyFont="1" applyFill="1" applyBorder="1" applyAlignment="1">
      <alignment horizontal="right" vertical="center" wrapText="1" indent="1"/>
    </xf>
    <xf numFmtId="0" fontId="41" fillId="4" borderId="5" xfId="24" applyFont="1" applyFill="1" applyBorder="1" applyAlignment="1">
      <alignment horizontal="right" vertical="center" wrapText="1" indent="1"/>
    </xf>
    <xf numFmtId="0" fontId="41" fillId="4" borderId="5" xfId="23" applyFont="1" applyFill="1" applyBorder="1" applyAlignment="1">
      <alignment horizontal="right" vertical="center" wrapText="1" indent="1"/>
    </xf>
    <xf numFmtId="0" fontId="41" fillId="4" borderId="5" xfId="22" applyFont="1" applyFill="1" applyBorder="1" applyAlignment="1">
      <alignment horizontal="right" vertical="center" wrapText="1" indent="1"/>
    </xf>
    <xf numFmtId="0" fontId="41" fillId="4" borderId="5" xfId="21" applyFont="1" applyFill="1" applyBorder="1" applyAlignment="1">
      <alignment horizontal="right" vertical="center" wrapText="1" indent="1"/>
    </xf>
    <xf numFmtId="0" fontId="41" fillId="4" borderId="5" xfId="20" applyFont="1" applyFill="1" applyBorder="1" applyAlignment="1">
      <alignment horizontal="right" vertical="center" wrapText="1" indent="1"/>
    </xf>
    <xf numFmtId="0" fontId="41" fillId="4" borderId="5" xfId="19" applyFont="1" applyFill="1" applyBorder="1" applyAlignment="1">
      <alignment horizontal="right" vertical="center" wrapText="1" indent="1"/>
    </xf>
    <xf numFmtId="0" fontId="41" fillId="4" borderId="5" xfId="18" applyFont="1" applyFill="1" applyBorder="1" applyAlignment="1">
      <alignment horizontal="right" vertical="center" wrapText="1" indent="1"/>
    </xf>
    <xf numFmtId="0" fontId="41" fillId="4" borderId="5" xfId="17" applyFont="1" applyFill="1" applyBorder="1" applyAlignment="1">
      <alignment horizontal="right" vertical="center" wrapText="1" indent="1"/>
    </xf>
    <xf numFmtId="0" fontId="41" fillId="4" borderId="5" xfId="16" applyFont="1" applyFill="1" applyBorder="1" applyAlignment="1">
      <alignment horizontal="right" vertical="center" wrapText="1" indent="1"/>
    </xf>
    <xf numFmtId="0" fontId="41" fillId="4" borderId="5" xfId="11" applyFont="1" applyFill="1" applyBorder="1" applyAlignment="1">
      <alignment horizontal="right" vertical="center" wrapText="1" indent="1"/>
    </xf>
    <xf numFmtId="0" fontId="41" fillId="4" borderId="5" xfId="10" applyFont="1" applyFill="1" applyBorder="1" applyAlignment="1">
      <alignment horizontal="right" vertical="center" wrapText="1" indent="1"/>
    </xf>
    <xf numFmtId="0" fontId="41" fillId="4" borderId="5" xfId="9" applyFont="1" applyFill="1" applyBorder="1" applyAlignment="1">
      <alignment horizontal="right" vertical="center" wrapText="1" indent="1"/>
    </xf>
    <xf numFmtId="0" fontId="41" fillId="4" borderId="5" xfId="8" applyFont="1" applyFill="1" applyBorder="1" applyAlignment="1">
      <alignment horizontal="right" vertical="center" wrapText="1" indent="1"/>
    </xf>
    <xf numFmtId="0" fontId="41" fillId="4" borderId="5" xfId="7" applyFont="1" applyFill="1" applyBorder="1" applyAlignment="1">
      <alignment horizontal="right" vertical="center" wrapText="1" indent="1"/>
    </xf>
    <xf numFmtId="0" fontId="41" fillId="4" borderId="5" xfId="6" applyFont="1" applyFill="1" applyBorder="1" applyAlignment="1">
      <alignment horizontal="right" vertical="center" wrapText="1" indent="1"/>
    </xf>
    <xf numFmtId="0" fontId="41" fillId="4" borderId="5" xfId="5" applyFont="1" applyFill="1" applyBorder="1" applyAlignment="1">
      <alignment horizontal="right" vertical="center" wrapText="1" indent="1"/>
    </xf>
    <xf numFmtId="0" fontId="41" fillId="4" borderId="5" xfId="4" applyFont="1" applyFill="1" applyBorder="1" applyAlignment="1">
      <alignment horizontal="right" vertical="center" wrapText="1" indent="1"/>
    </xf>
    <xf numFmtId="0" fontId="41" fillId="4" borderId="5" xfId="15" applyFont="1" applyFill="1" applyBorder="1" applyAlignment="1">
      <alignment horizontal="right" vertical="center" wrapText="1" indent="1" readingOrder="2"/>
    </xf>
    <xf numFmtId="0" fontId="41" fillId="4" borderId="5" xfId="28" applyFont="1" applyFill="1" applyBorder="1" applyAlignment="1">
      <alignment horizontal="right" vertical="center" wrapText="1" indent="1" readingOrder="2"/>
    </xf>
    <xf numFmtId="0" fontId="41" fillId="4" borderId="5" xfId="27" applyFont="1" applyFill="1" applyBorder="1" applyAlignment="1">
      <alignment horizontal="right" vertical="center" wrapText="1" indent="1" readingOrder="2"/>
    </xf>
    <xf numFmtId="0" fontId="41" fillId="4" borderId="5" xfId="39" applyFont="1" applyFill="1" applyBorder="1" applyAlignment="1">
      <alignment horizontal="right" vertical="center" wrapText="1" indent="1" readingOrder="2"/>
    </xf>
    <xf numFmtId="166" fontId="26" fillId="7" borderId="1" xfId="1" applyNumberFormat="1" applyFont="1" applyFill="1" applyBorder="1" applyAlignment="1">
      <alignment horizontal="right" vertical="center" indent="1"/>
    </xf>
    <xf numFmtId="0" fontId="26" fillId="7" borderId="1" xfId="0" applyFont="1" applyFill="1" applyBorder="1" applyAlignment="1">
      <alignment horizontal="center" vertical="center"/>
    </xf>
    <xf numFmtId="0" fontId="44" fillId="0" borderId="0" xfId="0" applyFont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 readingOrder="2"/>
    </xf>
    <xf numFmtId="0" fontId="39" fillId="0" borderId="0" xfId="0" applyFont="1" applyAlignment="1">
      <alignment vertical="center" readingOrder="2"/>
    </xf>
    <xf numFmtId="0" fontId="45" fillId="0" borderId="0" xfId="0" applyFont="1" applyAlignment="1"/>
    <xf numFmtId="0" fontId="10" fillId="6" borderId="4" xfId="12" applyFont="1" applyFill="1" applyBorder="1" applyAlignment="1">
      <alignment horizontal="center" vertical="center" wrapText="1" readingOrder="2"/>
    </xf>
    <xf numFmtId="0" fontId="10" fillId="6" borderId="2" xfId="12" applyFont="1" applyFill="1" applyBorder="1" applyAlignment="1">
      <alignment horizontal="center" vertical="center" wrapText="1" readingOrder="2"/>
    </xf>
    <xf numFmtId="0" fontId="50" fillId="0" borderId="0" xfId="0" applyFont="1" applyAlignment="1"/>
    <xf numFmtId="0" fontId="49" fillId="0" borderId="0" xfId="0" applyFont="1" applyAlignment="1"/>
    <xf numFmtId="165" fontId="10" fillId="7" borderId="1" xfId="1" applyNumberFormat="1" applyFont="1" applyFill="1" applyBorder="1" applyAlignment="1">
      <alignment horizontal="center" vertical="center"/>
    </xf>
    <xf numFmtId="49" fontId="51" fillId="4" borderId="6" xfId="26" applyNumberFormat="1" applyFont="1" applyFill="1" applyBorder="1" applyAlignment="1">
      <alignment horizontal="center" vertical="center" wrapText="1" readingOrder="1"/>
    </xf>
    <xf numFmtId="0" fontId="51" fillId="4" borderId="5" xfId="26" applyFont="1" applyFill="1" applyBorder="1" applyAlignment="1">
      <alignment horizontal="right" vertical="center" wrapText="1" indent="1" readingOrder="2"/>
    </xf>
    <xf numFmtId="3" fontId="52" fillId="0" borderId="1" xfId="12" applyNumberFormat="1" applyFont="1" applyFill="1" applyBorder="1" applyAlignment="1">
      <alignment horizontal="left" vertical="center" wrapText="1" indent="1" readingOrder="1"/>
    </xf>
    <xf numFmtId="166" fontId="53" fillId="5" borderId="1" xfId="1" applyNumberFormat="1" applyFont="1" applyFill="1" applyBorder="1" applyAlignment="1">
      <alignment horizontal="left" vertical="center" wrapText="1" indent="1"/>
    </xf>
    <xf numFmtId="0" fontId="52" fillId="4" borderId="1" xfId="0" applyFont="1" applyFill="1" applyBorder="1" applyAlignment="1">
      <alignment vertical="center"/>
    </xf>
    <xf numFmtId="0" fontId="51" fillId="4" borderId="5" xfId="61" applyFont="1" applyFill="1" applyBorder="1" applyAlignment="1">
      <alignment horizontal="right" vertical="center" wrapText="1" indent="1"/>
    </xf>
    <xf numFmtId="0" fontId="51" fillId="4" borderId="5" xfId="60" applyFont="1" applyFill="1" applyBorder="1" applyAlignment="1">
      <alignment horizontal="right" vertical="center" wrapText="1" indent="1"/>
    </xf>
    <xf numFmtId="0" fontId="51" fillId="4" borderId="5" xfId="59" applyFont="1" applyFill="1" applyBorder="1" applyAlignment="1">
      <alignment horizontal="right" vertical="center" wrapText="1" indent="1"/>
    </xf>
    <xf numFmtId="0" fontId="51" fillId="4" borderId="5" xfId="58" applyFont="1" applyFill="1" applyBorder="1" applyAlignment="1">
      <alignment horizontal="right" vertical="center" wrapText="1" indent="1"/>
    </xf>
    <xf numFmtId="0" fontId="51" fillId="4" borderId="5" xfId="57" applyFont="1" applyFill="1" applyBorder="1" applyAlignment="1">
      <alignment horizontal="right" vertical="center" wrapText="1" indent="1"/>
    </xf>
    <xf numFmtId="0" fontId="51" fillId="4" borderId="6" xfId="12" applyFont="1" applyFill="1" applyBorder="1" applyAlignment="1">
      <alignment horizontal="center" vertical="center" wrapText="1" readingOrder="1"/>
    </xf>
    <xf numFmtId="0" fontId="51" fillId="4" borderId="5" xfId="56" applyFont="1" applyFill="1" applyBorder="1" applyAlignment="1">
      <alignment horizontal="right" vertical="center" wrapText="1" indent="1"/>
    </xf>
    <xf numFmtId="0" fontId="51" fillId="4" borderId="5" xfId="55" applyFont="1" applyFill="1" applyBorder="1" applyAlignment="1">
      <alignment horizontal="right" vertical="center" wrapText="1" indent="1"/>
    </xf>
    <xf numFmtId="0" fontId="51" fillId="4" borderId="5" xfId="54" applyFont="1" applyFill="1" applyBorder="1" applyAlignment="1">
      <alignment horizontal="right" vertical="center" wrapText="1" indent="1"/>
    </xf>
    <xf numFmtId="0" fontId="51" fillId="4" borderId="5" xfId="53" applyFont="1" applyFill="1" applyBorder="1" applyAlignment="1">
      <alignment horizontal="right" vertical="center" wrapText="1" indent="1"/>
    </xf>
    <xf numFmtId="0" fontId="51" fillId="4" borderId="5" xfId="52" applyFont="1" applyFill="1" applyBorder="1" applyAlignment="1">
      <alignment horizontal="right" vertical="center" wrapText="1" indent="1"/>
    </xf>
    <xf numFmtId="0" fontId="51" fillId="4" borderId="5" xfId="51" applyFont="1" applyFill="1" applyBorder="1" applyAlignment="1">
      <alignment horizontal="right" vertical="center" wrapText="1" indent="1"/>
    </xf>
    <xf numFmtId="0" fontId="51" fillId="4" borderId="5" xfId="50" applyFont="1" applyFill="1" applyBorder="1" applyAlignment="1">
      <alignment horizontal="right" vertical="center" wrapText="1" indent="1"/>
    </xf>
    <xf numFmtId="0" fontId="51" fillId="4" borderId="5" xfId="49" applyFont="1" applyFill="1" applyBorder="1" applyAlignment="1">
      <alignment horizontal="right" vertical="center" wrapText="1" indent="1"/>
    </xf>
    <xf numFmtId="0" fontId="51" fillId="4" borderId="5" xfId="48" applyFont="1" applyFill="1" applyBorder="1" applyAlignment="1">
      <alignment horizontal="right" vertical="center" wrapText="1" indent="1"/>
    </xf>
    <xf numFmtId="0" fontId="51" fillId="4" borderId="5" xfId="47" applyFont="1" applyFill="1" applyBorder="1" applyAlignment="1">
      <alignment horizontal="right" vertical="center" wrapText="1" indent="1"/>
    </xf>
    <xf numFmtId="0" fontId="51" fillId="4" borderId="5" xfId="46" applyFont="1" applyFill="1" applyBorder="1" applyAlignment="1">
      <alignment horizontal="right" vertical="center" wrapText="1" indent="1"/>
    </xf>
    <xf numFmtId="0" fontId="51" fillId="4" borderId="5" xfId="45" applyFont="1" applyFill="1" applyBorder="1" applyAlignment="1">
      <alignment horizontal="right" vertical="center" wrapText="1" indent="1"/>
    </xf>
    <xf numFmtId="0" fontId="51" fillId="4" borderId="5" xfId="44" applyFont="1" applyFill="1" applyBorder="1" applyAlignment="1">
      <alignment horizontal="right" vertical="center" wrapText="1" indent="1"/>
    </xf>
    <xf numFmtId="0" fontId="51" fillId="4" borderId="5" xfId="43" applyFont="1" applyFill="1" applyBorder="1" applyAlignment="1">
      <alignment horizontal="right" vertical="center" wrapText="1" indent="1"/>
    </xf>
    <xf numFmtId="0" fontId="51" fillId="4" borderId="5" xfId="42" applyFont="1" applyFill="1" applyBorder="1" applyAlignment="1">
      <alignment horizontal="right" vertical="center" wrapText="1" indent="1"/>
    </xf>
    <xf numFmtId="0" fontId="51" fillId="4" borderId="5" xfId="41" applyFont="1" applyFill="1" applyBorder="1" applyAlignment="1">
      <alignment horizontal="right" vertical="center" wrapText="1" indent="1"/>
    </xf>
    <xf numFmtId="0" fontId="51" fillId="4" borderId="5" xfId="38" applyFont="1" applyFill="1" applyBorder="1" applyAlignment="1">
      <alignment horizontal="right" vertical="center" wrapText="1" indent="1"/>
    </xf>
    <xf numFmtId="0" fontId="51" fillId="4" borderId="5" xfId="37" applyFont="1" applyFill="1" applyBorder="1" applyAlignment="1">
      <alignment horizontal="right" vertical="center" wrapText="1" indent="1"/>
    </xf>
    <xf numFmtId="0" fontId="51" fillId="4" borderId="5" xfId="36" applyFont="1" applyFill="1" applyBorder="1" applyAlignment="1">
      <alignment horizontal="right" vertical="center" wrapText="1" indent="1"/>
    </xf>
    <xf numFmtId="0" fontId="51" fillId="4" borderId="5" xfId="35" applyFont="1" applyFill="1" applyBorder="1" applyAlignment="1">
      <alignment horizontal="right" vertical="center" wrapText="1" indent="1" shrinkToFit="1"/>
    </xf>
    <xf numFmtId="0" fontId="51" fillId="4" borderId="5" xfId="34" applyFont="1" applyFill="1" applyBorder="1" applyAlignment="1">
      <alignment horizontal="right" vertical="center" wrapText="1" indent="1"/>
    </xf>
    <xf numFmtId="0" fontId="51" fillId="4" borderId="5" xfId="33" applyFont="1" applyFill="1" applyBorder="1" applyAlignment="1">
      <alignment horizontal="right" vertical="center" wrapText="1" indent="1"/>
    </xf>
    <xf numFmtId="0" fontId="51" fillId="4" borderId="5" xfId="32" applyFont="1" applyFill="1" applyBorder="1" applyAlignment="1">
      <alignment horizontal="right" vertical="center" wrapText="1" indent="1"/>
    </xf>
    <xf numFmtId="0" fontId="51" fillId="4" borderId="5" xfId="31" applyFont="1" applyFill="1" applyBorder="1" applyAlignment="1">
      <alignment horizontal="right" vertical="center" wrapText="1" indent="1"/>
    </xf>
    <xf numFmtId="0" fontId="51" fillId="4" borderId="5" xfId="30" applyFont="1" applyFill="1" applyBorder="1" applyAlignment="1">
      <alignment horizontal="right" vertical="center" wrapText="1" indent="1"/>
    </xf>
    <xf numFmtId="0" fontId="51" fillId="4" borderId="5" xfId="29" applyFont="1" applyFill="1" applyBorder="1" applyAlignment="1">
      <alignment horizontal="right" vertical="center" wrapText="1" indent="1"/>
    </xf>
    <xf numFmtId="0" fontId="51" fillId="4" borderId="5" xfId="25" applyFont="1" applyFill="1" applyBorder="1" applyAlignment="1">
      <alignment horizontal="right" vertical="center" wrapText="1" indent="1"/>
    </xf>
    <xf numFmtId="0" fontId="51" fillId="4" borderId="5" xfId="24" applyFont="1" applyFill="1" applyBorder="1" applyAlignment="1">
      <alignment horizontal="right" vertical="center" wrapText="1" indent="1"/>
    </xf>
    <xf numFmtId="0" fontId="51" fillId="4" borderId="5" xfId="23" applyFont="1" applyFill="1" applyBorder="1" applyAlignment="1">
      <alignment horizontal="right" vertical="center" wrapText="1" indent="1"/>
    </xf>
    <xf numFmtId="0" fontId="51" fillId="4" borderId="5" xfId="22" applyFont="1" applyFill="1" applyBorder="1" applyAlignment="1">
      <alignment horizontal="right" vertical="center" wrapText="1" indent="1"/>
    </xf>
    <xf numFmtId="0" fontId="51" fillId="4" borderId="5" xfId="21" applyFont="1" applyFill="1" applyBorder="1" applyAlignment="1">
      <alignment horizontal="right" vertical="center" wrapText="1" indent="1"/>
    </xf>
    <xf numFmtId="0" fontId="51" fillId="4" borderId="5" xfId="20" applyFont="1" applyFill="1" applyBorder="1" applyAlignment="1">
      <alignment horizontal="right" vertical="center" wrapText="1" indent="1"/>
    </xf>
    <xf numFmtId="0" fontId="51" fillId="4" borderId="5" xfId="19" applyFont="1" applyFill="1" applyBorder="1" applyAlignment="1">
      <alignment horizontal="right" vertical="center" wrapText="1" indent="1"/>
    </xf>
    <xf numFmtId="0" fontId="51" fillId="4" borderId="5" xfId="18" applyFont="1" applyFill="1" applyBorder="1" applyAlignment="1">
      <alignment horizontal="right" vertical="center" wrapText="1" indent="1"/>
    </xf>
    <xf numFmtId="0" fontId="51" fillId="4" borderId="5" xfId="17" applyFont="1" applyFill="1" applyBorder="1" applyAlignment="1">
      <alignment horizontal="right" vertical="center" wrapText="1" indent="1"/>
    </xf>
    <xf numFmtId="0" fontId="51" fillId="4" borderId="5" xfId="16" applyFont="1" applyFill="1" applyBorder="1" applyAlignment="1">
      <alignment horizontal="right" vertical="center" wrapText="1" indent="1"/>
    </xf>
    <xf numFmtId="0" fontId="51" fillId="4" borderId="5" xfId="11" applyFont="1" applyFill="1" applyBorder="1" applyAlignment="1">
      <alignment horizontal="right" vertical="center" wrapText="1" indent="1"/>
    </xf>
    <xf numFmtId="0" fontId="51" fillId="4" borderId="5" xfId="10" applyFont="1" applyFill="1" applyBorder="1" applyAlignment="1">
      <alignment horizontal="right" vertical="center" wrapText="1" indent="1"/>
    </xf>
    <xf numFmtId="0" fontId="51" fillId="4" borderId="5" xfId="9" applyFont="1" applyFill="1" applyBorder="1" applyAlignment="1">
      <alignment horizontal="right" vertical="center" wrapText="1" indent="1"/>
    </xf>
    <xf numFmtId="0" fontId="51" fillId="4" borderId="5" xfId="8" applyFont="1" applyFill="1" applyBorder="1" applyAlignment="1">
      <alignment horizontal="right" vertical="center" wrapText="1" indent="1"/>
    </xf>
    <xf numFmtId="0" fontId="51" fillId="4" borderId="5" xfId="7" applyFont="1" applyFill="1" applyBorder="1" applyAlignment="1">
      <alignment horizontal="right" vertical="center" wrapText="1" indent="1"/>
    </xf>
    <xf numFmtId="0" fontId="51" fillId="4" borderId="5" xfId="6" applyFont="1" applyFill="1" applyBorder="1" applyAlignment="1">
      <alignment horizontal="right" vertical="center" wrapText="1" indent="1"/>
    </xf>
    <xf numFmtId="0" fontId="51" fillId="4" borderId="5" xfId="5" applyFont="1" applyFill="1" applyBorder="1" applyAlignment="1">
      <alignment horizontal="right" vertical="center" wrapText="1" indent="1"/>
    </xf>
    <xf numFmtId="0" fontId="51" fillId="4" borderId="5" xfId="4" applyFont="1" applyFill="1" applyBorder="1" applyAlignment="1">
      <alignment horizontal="right" vertical="center" wrapText="1" indent="1"/>
    </xf>
    <xf numFmtId="0" fontId="51" fillId="4" borderId="5" xfId="15" applyFont="1" applyFill="1" applyBorder="1" applyAlignment="1">
      <alignment horizontal="right" vertical="center" wrapText="1" indent="1" readingOrder="2"/>
    </xf>
    <xf numFmtId="0" fontId="51" fillId="4" borderId="5" xfId="28" applyFont="1" applyFill="1" applyBorder="1" applyAlignment="1">
      <alignment horizontal="right" vertical="center" wrapText="1" indent="1" readingOrder="2"/>
    </xf>
    <xf numFmtId="0" fontId="51" fillId="4" borderId="5" xfId="27" applyFont="1" applyFill="1" applyBorder="1" applyAlignment="1">
      <alignment horizontal="right" vertical="center" wrapText="1" indent="1" readingOrder="2"/>
    </xf>
    <xf numFmtId="0" fontId="51" fillId="4" borderId="5" xfId="39" applyFont="1" applyFill="1" applyBorder="1" applyAlignment="1">
      <alignment horizontal="right" vertical="center" wrapText="1" indent="1" readingOrder="2"/>
    </xf>
    <xf numFmtId="3" fontId="10" fillId="7" borderId="1" xfId="12" applyNumberFormat="1" applyFont="1" applyFill="1" applyBorder="1" applyAlignment="1">
      <alignment horizontal="left" vertical="center" wrapText="1" indent="1" readingOrder="1"/>
    </xf>
    <xf numFmtId="0" fontId="10" fillId="7" borderId="1" xfId="0" applyFont="1" applyFill="1" applyBorder="1" applyAlignment="1">
      <alignment horizontal="center" vertical="center"/>
    </xf>
    <xf numFmtId="0" fontId="54" fillId="0" borderId="0" xfId="0" applyFont="1"/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vertical="center" readingOrder="2"/>
    </xf>
    <xf numFmtId="0" fontId="55" fillId="0" borderId="7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166" fontId="58" fillId="0" borderId="3" xfId="1" applyNumberFormat="1" applyFont="1" applyFill="1" applyBorder="1" applyAlignment="1">
      <alignment horizontal="left" vertical="center" wrapText="1" indent="1"/>
    </xf>
    <xf numFmtId="166" fontId="10" fillId="7" borderId="1" xfId="1" applyNumberFormat="1" applyFont="1" applyFill="1" applyBorder="1" applyAlignment="1">
      <alignment horizontal="right" vertical="center" indent="1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 readingOrder="2"/>
    </xf>
    <xf numFmtId="0" fontId="50" fillId="0" borderId="0" xfId="0" applyFont="1" applyAlignment="1">
      <alignment vertical="center" readingOrder="2"/>
    </xf>
    <xf numFmtId="0" fontId="59" fillId="0" borderId="0" xfId="0" applyFont="1" applyAlignment="1"/>
    <xf numFmtId="0" fontId="57" fillId="3" borderId="7" xfId="0" applyFont="1" applyFill="1" applyBorder="1" applyAlignment="1">
      <alignment horizontal="center" vertical="center"/>
    </xf>
    <xf numFmtId="0" fontId="51" fillId="0" borderId="7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1" fillId="2" borderId="7" xfId="12" applyFont="1" applyFill="1" applyBorder="1" applyAlignment="1">
      <alignment horizontal="center" vertical="center" wrapText="1" readingOrder="2"/>
    </xf>
    <xf numFmtId="0" fontId="53" fillId="0" borderId="7" xfId="0" applyFont="1" applyBorder="1" applyAlignment="1">
      <alignment vertical="center" wrapText="1" readingOrder="2"/>
    </xf>
    <xf numFmtId="3" fontId="54" fillId="0" borderId="0" xfId="0" applyNumberFormat="1" applyFont="1"/>
    <xf numFmtId="0" fontId="51" fillId="0" borderId="7" xfId="12" applyFont="1" applyBorder="1" applyAlignment="1">
      <alignment horizontal="center" vertical="center" wrapText="1" readingOrder="2"/>
    </xf>
    <xf numFmtId="0" fontId="0" fillId="2" borderId="0" xfId="0" applyFill="1"/>
    <xf numFmtId="0" fontId="6" fillId="0" borderId="0" xfId="0" applyFont="1" applyAlignment="1">
      <alignment vertical="center"/>
    </xf>
    <xf numFmtId="0" fontId="9" fillId="6" borderId="1" xfId="12" applyFont="1" applyFill="1" applyBorder="1" applyAlignment="1">
      <alignment horizontal="center" vertical="center" wrapText="1" readingOrder="2"/>
    </xf>
    <xf numFmtId="0" fontId="9" fillId="7" borderId="1" xfId="0" applyFont="1" applyFill="1" applyBorder="1" applyAlignment="1">
      <alignment horizontal="center" vertical="center"/>
    </xf>
    <xf numFmtId="0" fontId="17" fillId="6" borderId="1" xfId="12" applyFont="1" applyFill="1" applyBorder="1" applyAlignment="1">
      <alignment horizontal="center" vertical="center" wrapText="1" readingOrder="2"/>
    </xf>
    <xf numFmtId="0" fontId="25" fillId="6" borderId="1" xfId="12" applyFont="1" applyFill="1" applyBorder="1" applyAlignment="1">
      <alignment horizontal="center" vertical="center" wrapText="1" readingOrder="2"/>
    </xf>
    <xf numFmtId="0" fontId="25" fillId="7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33" fillId="6" borderId="1" xfId="12" applyFont="1" applyFill="1" applyBorder="1" applyAlignment="1">
      <alignment horizontal="center" vertical="center" wrapText="1" readingOrder="2"/>
    </xf>
    <xf numFmtId="0" fontId="38" fillId="0" borderId="0" xfId="0" applyFont="1" applyAlignment="1">
      <alignment vertical="center"/>
    </xf>
    <xf numFmtId="0" fontId="26" fillId="6" borderId="1" xfId="12" applyFont="1" applyFill="1" applyBorder="1" applyAlignment="1">
      <alignment horizontal="center" vertical="center" wrapText="1" readingOrder="2"/>
    </xf>
    <xf numFmtId="0" fontId="40" fillId="0" borderId="7" xfId="0" applyFont="1" applyBorder="1" applyAlignment="1">
      <alignment horizontal="center" vertical="center" wrapText="1" readingOrder="2"/>
    </xf>
    <xf numFmtId="0" fontId="26" fillId="7" borderId="1" xfId="0" applyFont="1" applyFill="1" applyBorder="1" applyAlignment="1">
      <alignment horizontal="center" vertical="center"/>
    </xf>
    <xf numFmtId="0" fontId="10" fillId="6" borderId="1" xfId="12" applyFont="1" applyFill="1" applyBorder="1" applyAlignment="1">
      <alignment horizontal="center" vertical="center" wrapText="1" readingOrder="2"/>
    </xf>
    <xf numFmtId="0" fontId="49" fillId="0" borderId="0" xfId="0" applyFont="1" applyAlignment="1">
      <alignment vertical="center"/>
    </xf>
    <xf numFmtId="0" fontId="51" fillId="0" borderId="7" xfId="12" applyFont="1" applyBorder="1" applyAlignment="1">
      <alignment horizontal="center" vertical="center" wrapText="1" readingOrder="2"/>
    </xf>
    <xf numFmtId="0" fontId="10" fillId="7" borderId="1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7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right" vertical="center"/>
    </xf>
    <xf numFmtId="0" fontId="59" fillId="0" borderId="0" xfId="0" applyFont="1" applyAlignment="1">
      <alignment horizontal="left" vertical="center"/>
    </xf>
    <xf numFmtId="0" fontId="57" fillId="2" borderId="7" xfId="12" applyFont="1" applyFill="1" applyBorder="1" applyAlignment="1">
      <alignment horizontal="center" vertical="center" wrapText="1" readingOrder="2"/>
    </xf>
    <xf numFmtId="0" fontId="53" fillId="0" borderId="7" xfId="0" applyFont="1" applyBorder="1" applyAlignment="1">
      <alignment horizontal="center" vertical="center" wrapText="1" readingOrder="2"/>
    </xf>
    <xf numFmtId="0" fontId="57" fillId="0" borderId="7" xfId="0" applyFont="1" applyBorder="1" applyAlignment="1">
      <alignment horizontal="center" vertical="center" wrapText="1" readingOrder="2"/>
    </xf>
    <xf numFmtId="0" fontId="57" fillId="0" borderId="7" xfId="12" applyFont="1" applyBorder="1" applyAlignment="1">
      <alignment horizontal="center" vertical="center" wrapText="1" readingOrder="2"/>
    </xf>
    <xf numFmtId="0" fontId="8" fillId="2" borderId="0" xfId="0" applyFont="1" applyFill="1"/>
    <xf numFmtId="0" fontId="63" fillId="0" borderId="0" xfId="0" applyFont="1" applyAlignment="1">
      <alignment horizontal="center"/>
    </xf>
    <xf numFmtId="0" fontId="8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center" vertical="center"/>
    </xf>
    <xf numFmtId="0" fontId="64" fillId="2" borderId="0" xfId="0" applyFont="1" applyFill="1" applyAlignment="1">
      <alignment horizontal="center" vertical="center"/>
    </xf>
    <xf numFmtId="0" fontId="62" fillId="0" borderId="0" xfId="62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61" fillId="8" borderId="0" xfId="0" applyFont="1" applyFill="1" applyAlignment="1">
      <alignment horizontal="center" vertical="center"/>
    </xf>
    <xf numFmtId="0" fontId="24" fillId="0" borderId="7" xfId="0" applyFont="1" applyBorder="1" applyAlignment="1">
      <alignment horizontal="right" vertical="center" readingOrder="2"/>
    </xf>
    <xf numFmtId="0" fontId="24" fillId="0" borderId="7" xfId="0" applyFont="1" applyBorder="1" applyAlignment="1">
      <alignment horizontal="left" vertical="center" readingOrder="2"/>
    </xf>
    <xf numFmtId="0" fontId="66" fillId="0" borderId="0" xfId="0" applyFont="1" applyAlignment="1">
      <alignment horizontal="right"/>
    </xf>
    <xf numFmtId="0" fontId="23" fillId="0" borderId="7" xfId="0" applyFont="1" applyBorder="1" applyAlignment="1">
      <alignment horizontal="center" vertical="center" wrapText="1" readingOrder="2"/>
    </xf>
    <xf numFmtId="0" fontId="40" fillId="0" borderId="7" xfId="0" applyFont="1" applyBorder="1" applyAlignment="1">
      <alignment horizontal="center" vertical="center" wrapText="1" readingOrder="1"/>
    </xf>
    <xf numFmtId="0" fontId="41" fillId="0" borderId="7" xfId="12" applyFont="1" applyBorder="1" applyAlignment="1">
      <alignment horizontal="center" vertical="center" wrapText="1" readingOrder="2"/>
    </xf>
    <xf numFmtId="0" fontId="41" fillId="0" borderId="7" xfId="12" applyFont="1" applyFill="1" applyBorder="1" applyAlignment="1">
      <alignment vertical="center" wrapText="1" readingOrder="2"/>
    </xf>
    <xf numFmtId="0" fontId="41" fillId="0" borderId="7" xfId="12" applyFont="1" applyFill="1" applyBorder="1" applyAlignment="1">
      <alignment horizontal="center" vertical="center" wrapText="1" readingOrder="2"/>
    </xf>
  </cellXfs>
  <cellStyles count="63">
    <cellStyle name="Comma" xfId="1" builtinId="3"/>
    <cellStyle name="Comma 2" xfId="2"/>
    <cellStyle name="Comma 3 2" xfId="3"/>
    <cellStyle name="Hyperlink" xfId="62" builtinId="8"/>
    <cellStyle name="Normal" xfId="0" builtinId="0"/>
    <cellStyle name="Normal 12 10" xfId="4"/>
    <cellStyle name="Normal 13 10" xfId="5"/>
    <cellStyle name="Normal 14 10" xfId="6"/>
    <cellStyle name="Normal 15 10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 2 2" xfId="14"/>
    <cellStyle name="Normal 2 4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 3" xfId="27"/>
    <cellStyle name="Normal 3 4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 2" xfId="39"/>
    <cellStyle name="Normal 4 3" xfId="40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0" xfId="61"/>
  </cellStyles>
  <dxfs count="4">
    <dxf>
      <font>
        <strike val="0"/>
        <outline val="0"/>
        <shadow val="0"/>
        <u val="none"/>
        <vertAlign val="baseline"/>
        <sz val="12"/>
        <color theme="0"/>
        <name val="Frutiger LT Arabic 45 Light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 tint="-0.499984740745262"/>
        <name val="Frutiger LT Arabic 45 Light"/>
        <scheme val="none"/>
      </font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 tint="-0.499984740745262"/>
        <name val="Frutiger LT Arabic 45 Ligh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3" tint="-0.499984740745262"/>
        <name val="Frutiger LT Arabic 45 Light"/>
        <scheme val="none"/>
      </font>
      <alignment horizontal="center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0</xdr:rowOff>
    </xdr:from>
    <xdr:to>
      <xdr:col>2</xdr:col>
      <xdr:colOff>832485</xdr:colOff>
      <xdr:row>4</xdr:row>
      <xdr:rowOff>127363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86F50A-D58E-4FF9-AB6D-CEF397990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932395" y="0"/>
          <a:ext cx="2234565" cy="10112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6:C20" totalsRowShown="0" headerRowDxfId="0" dataDxfId="3">
  <tableColumns count="2">
    <tableColumn id="1" name="رقم الجدول " dataDxfId="2"/>
    <tableColumn id="2" name="عنوان الجدول 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rightToLeft="1" tabSelected="1" workbookViewId="0">
      <selection activeCell="A6" sqref="A6:XFD6"/>
    </sheetView>
  </sheetViews>
  <sheetFormatPr defaultRowHeight="46.8" customHeight="1" x14ac:dyDescent="0.5"/>
  <cols>
    <col min="2" max="2" width="13" style="8" customWidth="1"/>
    <col min="3" max="3" width="71.5546875" style="341" customWidth="1"/>
  </cols>
  <sheetData>
    <row r="1" spans="1:3" ht="17.399999999999999" x14ac:dyDescent="0.5">
      <c r="A1" s="307"/>
      <c r="B1" s="335"/>
      <c r="C1" s="337"/>
    </row>
    <row r="2" spans="1:3" ht="17.399999999999999" x14ac:dyDescent="0.5">
      <c r="A2" s="307"/>
      <c r="B2" s="335"/>
      <c r="C2" s="337"/>
    </row>
    <row r="3" spans="1:3" ht="17.399999999999999" x14ac:dyDescent="0.5">
      <c r="A3" s="307"/>
      <c r="B3" s="335"/>
      <c r="C3" s="338" t="s">
        <v>278</v>
      </c>
    </row>
    <row r="4" spans="1:3" ht="17.399999999999999" x14ac:dyDescent="0.5">
      <c r="A4" s="307"/>
      <c r="B4" s="335"/>
      <c r="C4" s="339">
        <v>2017</v>
      </c>
    </row>
    <row r="5" spans="1:3" ht="17.399999999999999" x14ac:dyDescent="0.5">
      <c r="A5" s="307"/>
      <c r="B5" s="335"/>
      <c r="C5" s="337"/>
    </row>
    <row r="6" spans="1:3" ht="46.8" customHeight="1" x14ac:dyDescent="0.25">
      <c r="A6" s="307"/>
      <c r="B6" s="342" t="s">
        <v>262</v>
      </c>
      <c r="C6" s="342" t="s">
        <v>263</v>
      </c>
    </row>
    <row r="7" spans="1:3" ht="46.8" customHeight="1" x14ac:dyDescent="0.5">
      <c r="A7" s="307"/>
      <c r="B7" s="336">
        <v>1</v>
      </c>
      <c r="C7" s="340" t="s">
        <v>264</v>
      </c>
    </row>
    <row r="8" spans="1:3" ht="46.8" customHeight="1" x14ac:dyDescent="0.5">
      <c r="A8" s="307"/>
      <c r="B8" s="336">
        <v>2</v>
      </c>
      <c r="C8" s="340" t="s">
        <v>265</v>
      </c>
    </row>
    <row r="9" spans="1:3" ht="46.8" customHeight="1" x14ac:dyDescent="0.5">
      <c r="A9" s="307"/>
      <c r="B9" s="336">
        <v>3</v>
      </c>
      <c r="C9" s="340" t="s">
        <v>266</v>
      </c>
    </row>
    <row r="10" spans="1:3" ht="46.8" customHeight="1" x14ac:dyDescent="0.5">
      <c r="A10" s="307"/>
      <c r="B10" s="336">
        <v>4</v>
      </c>
      <c r="C10" s="340" t="s">
        <v>267</v>
      </c>
    </row>
    <row r="11" spans="1:3" ht="46.8" customHeight="1" x14ac:dyDescent="0.5">
      <c r="A11" s="307"/>
      <c r="B11" s="336">
        <v>5</v>
      </c>
      <c r="C11" s="340" t="s">
        <v>268</v>
      </c>
    </row>
    <row r="12" spans="1:3" ht="46.8" customHeight="1" x14ac:dyDescent="0.5">
      <c r="A12" s="307"/>
      <c r="B12" s="336">
        <v>6</v>
      </c>
      <c r="C12" s="340" t="s">
        <v>269</v>
      </c>
    </row>
    <row r="13" spans="1:3" ht="46.8" customHeight="1" x14ac:dyDescent="0.5">
      <c r="A13" s="307"/>
      <c r="B13" s="336">
        <v>7</v>
      </c>
      <c r="C13" s="340" t="s">
        <v>270</v>
      </c>
    </row>
    <row r="14" spans="1:3" ht="46.8" customHeight="1" x14ac:dyDescent="0.5">
      <c r="A14" s="307"/>
      <c r="B14" s="336">
        <v>8</v>
      </c>
      <c r="C14" s="340" t="s">
        <v>271</v>
      </c>
    </row>
    <row r="15" spans="1:3" ht="46.8" customHeight="1" x14ac:dyDescent="0.5">
      <c r="A15" s="307"/>
      <c r="B15" s="336">
        <v>9</v>
      </c>
      <c r="C15" s="340" t="s">
        <v>272</v>
      </c>
    </row>
    <row r="16" spans="1:3" ht="46.8" customHeight="1" x14ac:dyDescent="0.5">
      <c r="A16" s="307"/>
      <c r="B16" s="336">
        <v>10</v>
      </c>
      <c r="C16" s="340" t="s">
        <v>277</v>
      </c>
    </row>
    <row r="17" spans="1:3" ht="46.8" customHeight="1" x14ac:dyDescent="0.5">
      <c r="A17" s="307"/>
      <c r="B17" s="336">
        <v>11</v>
      </c>
      <c r="C17" s="340" t="s">
        <v>273</v>
      </c>
    </row>
    <row r="18" spans="1:3" ht="46.8" customHeight="1" x14ac:dyDescent="0.5">
      <c r="A18" s="307"/>
      <c r="B18" s="336">
        <v>12</v>
      </c>
      <c r="C18" s="340" t="s">
        <v>276</v>
      </c>
    </row>
    <row r="19" spans="1:3" ht="46.8" customHeight="1" x14ac:dyDescent="0.5">
      <c r="A19" s="307"/>
      <c r="B19" s="336">
        <v>13</v>
      </c>
      <c r="C19" s="340" t="s">
        <v>275</v>
      </c>
    </row>
    <row r="20" spans="1:3" ht="46.8" customHeight="1" x14ac:dyDescent="0.5">
      <c r="A20" s="307"/>
      <c r="B20" s="336">
        <v>14</v>
      </c>
      <c r="C20" s="340" t="s">
        <v>274</v>
      </c>
    </row>
    <row r="21" spans="1:3" ht="46.8" customHeight="1" x14ac:dyDescent="0.5">
      <c r="A21" s="307"/>
      <c r="B21" s="335"/>
      <c r="C21" s="337"/>
    </row>
    <row r="22" spans="1:3" ht="46.8" customHeight="1" x14ac:dyDescent="0.5">
      <c r="A22" s="307"/>
      <c r="B22" s="335"/>
      <c r="C22" s="337"/>
    </row>
  </sheetData>
  <hyperlinks>
    <hyperlink ref="C8" location="سعودي!A1" display="سعودي!A1"/>
    <hyperlink ref="C7" location="المنشآت!A1" display="المنشآت!A1"/>
    <hyperlink ref="C9" location="'غير سعودي'!A1" display="'غير سعودي'!A1"/>
    <hyperlink ref="C10" location="المشتغلين!A1" display="المشتغلين!A1"/>
    <hyperlink ref="C11" location="'جملة المشتغلين'!A1" display="'جملة المشتغلين'!A1"/>
    <hyperlink ref="C12" location="الرواتب!A1" display="الرواتب!A1"/>
    <hyperlink ref="C13" location="المزايا!A1" display="المزايا!A1"/>
    <hyperlink ref="C14" location="'جملة التعويضات'!A1" display="'جملة التعويضات'!A1"/>
    <hyperlink ref="C15" location="'جملة تعويضات المشتغلين'!A1" display="'جملة تعويضات المشتغلين'!A1"/>
    <hyperlink ref="C16" location="نفقات!A1" display="نفقات!A1"/>
    <hyperlink ref="C17" location="ايرادات!A1" display="ايرادات!A1"/>
    <hyperlink ref="C20" location="'التكوين الرأسمالي'!A1" display="'التكوين الرأسمالي'!A1"/>
    <hyperlink ref="C19" location="'فائض التشغيل'!A1" display="'فائض التشغيل'!A1"/>
    <hyperlink ref="C18" location="'الإيرادات والنفقات'!A1" display="'الإيرادات والنفقات'!A1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rightToLeft="1" workbookViewId="0">
      <selection activeCell="F2" sqref="F2"/>
    </sheetView>
  </sheetViews>
  <sheetFormatPr defaultRowHeight="13.2" x14ac:dyDescent="0.25"/>
  <cols>
    <col min="1" max="1" width="4.6640625" customWidth="1"/>
    <col min="2" max="2" width="45.6640625" customWidth="1"/>
    <col min="3" max="4" width="15.6640625" customWidth="1"/>
    <col min="5" max="5" width="17.88671875" customWidth="1"/>
    <col min="6" max="6" width="55.6640625" customWidth="1"/>
  </cols>
  <sheetData>
    <row r="1" spans="1:15" ht="12.75" customHeight="1" x14ac:dyDescent="0.25">
      <c r="A1" s="329" t="s">
        <v>212</v>
      </c>
      <c r="B1" s="329"/>
      <c r="C1" s="329"/>
      <c r="D1" s="302"/>
      <c r="E1" s="330" t="s">
        <v>213</v>
      </c>
      <c r="F1" s="330"/>
    </row>
    <row r="2" spans="1:15" ht="24.9" customHeight="1" x14ac:dyDescent="0.25">
      <c r="A2" s="322" t="s">
        <v>256</v>
      </c>
      <c r="B2" s="322"/>
      <c r="C2" s="331" t="s">
        <v>221</v>
      </c>
      <c r="D2" s="331"/>
      <c r="E2" s="331"/>
      <c r="F2" s="303" t="s">
        <v>244</v>
      </c>
    </row>
    <row r="3" spans="1:15" ht="26.25" customHeight="1" x14ac:dyDescent="0.25">
      <c r="A3" s="320" t="s">
        <v>68</v>
      </c>
      <c r="B3" s="320"/>
      <c r="C3" s="222" t="s">
        <v>147</v>
      </c>
      <c r="D3" s="222" t="s">
        <v>148</v>
      </c>
      <c r="E3" s="10" t="s">
        <v>69</v>
      </c>
      <c r="F3" s="323" t="s">
        <v>73</v>
      </c>
    </row>
    <row r="4" spans="1:15" ht="30.75" customHeight="1" x14ac:dyDescent="0.25">
      <c r="A4" s="320"/>
      <c r="B4" s="320"/>
      <c r="C4" s="223" t="s">
        <v>192</v>
      </c>
      <c r="D4" s="223" t="s">
        <v>193</v>
      </c>
      <c r="E4" s="226" t="s">
        <v>72</v>
      </c>
      <c r="F4" s="323"/>
    </row>
    <row r="5" spans="1:15" ht="14.4" customHeight="1" x14ac:dyDescent="0.25">
      <c r="A5" s="227" t="s">
        <v>149</v>
      </c>
      <c r="B5" s="228" t="s">
        <v>1</v>
      </c>
      <c r="C5" s="229">
        <f>الرواتب!F5</f>
        <v>5323237</v>
      </c>
      <c r="D5" s="229">
        <f>المزايا!F5</f>
        <v>442001</v>
      </c>
      <c r="E5" s="230">
        <f>SUM(C5:D5)</f>
        <v>5765238</v>
      </c>
      <c r="F5" s="231" t="s">
        <v>74</v>
      </c>
      <c r="O5" s="1"/>
    </row>
    <row r="6" spans="1:15" ht="14.4" customHeight="1" x14ac:dyDescent="0.25">
      <c r="A6" s="227" t="s">
        <v>150</v>
      </c>
      <c r="B6" s="228" t="s">
        <v>2</v>
      </c>
      <c r="C6" s="229">
        <f>الرواتب!F6</f>
        <v>22018</v>
      </c>
      <c r="D6" s="229">
        <f>المزايا!F6</f>
        <v>821</v>
      </c>
      <c r="E6" s="230">
        <f t="shared" ref="E6:E69" si="0">SUM(C6:D6)</f>
        <v>22839</v>
      </c>
      <c r="F6" s="231" t="s">
        <v>75</v>
      </c>
    </row>
    <row r="7" spans="1:15" ht="14.4" customHeight="1" x14ac:dyDescent="0.25">
      <c r="A7" s="227" t="s">
        <v>151</v>
      </c>
      <c r="B7" s="228" t="s">
        <v>3</v>
      </c>
      <c r="C7" s="229">
        <f>الرواتب!F7</f>
        <v>213115</v>
      </c>
      <c r="D7" s="229">
        <f>المزايا!F7</f>
        <v>8448</v>
      </c>
      <c r="E7" s="230">
        <f t="shared" si="0"/>
        <v>221563</v>
      </c>
      <c r="F7" s="231" t="s">
        <v>76</v>
      </c>
    </row>
    <row r="8" spans="1:15" ht="14.4" customHeight="1" x14ac:dyDescent="0.25">
      <c r="A8" s="227" t="s">
        <v>152</v>
      </c>
      <c r="B8" s="232" t="s">
        <v>4</v>
      </c>
      <c r="C8" s="229">
        <f>الرواتب!F8</f>
        <v>341</v>
      </c>
      <c r="D8" s="229">
        <f>المزايا!F8</f>
        <v>79</v>
      </c>
      <c r="E8" s="230">
        <f t="shared" si="0"/>
        <v>420</v>
      </c>
      <c r="F8" s="231" t="s">
        <v>77</v>
      </c>
    </row>
    <row r="9" spans="1:15" ht="14.4" customHeight="1" x14ac:dyDescent="0.25">
      <c r="A9" s="227" t="s">
        <v>153</v>
      </c>
      <c r="B9" s="233" t="s">
        <v>5</v>
      </c>
      <c r="C9" s="229">
        <f>الرواتب!F9</f>
        <v>22754921</v>
      </c>
      <c r="D9" s="229">
        <f>المزايا!F9</f>
        <v>11044898</v>
      </c>
      <c r="E9" s="230">
        <f t="shared" si="0"/>
        <v>33799819</v>
      </c>
      <c r="F9" s="231" t="s">
        <v>78</v>
      </c>
    </row>
    <row r="10" spans="1:15" ht="14.4" customHeight="1" x14ac:dyDescent="0.25">
      <c r="A10" s="227" t="s">
        <v>154</v>
      </c>
      <c r="B10" s="234" t="s">
        <v>6</v>
      </c>
      <c r="C10" s="229">
        <f>الرواتب!F10</f>
        <v>146863</v>
      </c>
      <c r="D10" s="229">
        <f>المزايا!F10</f>
        <v>31752</v>
      </c>
      <c r="E10" s="230">
        <f t="shared" si="0"/>
        <v>178615</v>
      </c>
      <c r="F10" s="231" t="s">
        <v>79</v>
      </c>
    </row>
    <row r="11" spans="1:15" ht="14.4" customHeight="1" x14ac:dyDescent="0.25">
      <c r="A11" s="227" t="s">
        <v>155</v>
      </c>
      <c r="B11" s="235" t="s">
        <v>7</v>
      </c>
      <c r="C11" s="229">
        <f>الرواتب!F11</f>
        <v>260267</v>
      </c>
      <c r="D11" s="229">
        <f>المزايا!F11</f>
        <v>74222</v>
      </c>
      <c r="E11" s="230">
        <f t="shared" si="0"/>
        <v>334489</v>
      </c>
      <c r="F11" s="231" t="s">
        <v>80</v>
      </c>
    </row>
    <row r="12" spans="1:15" ht="14.4" customHeight="1" x14ac:dyDescent="0.25">
      <c r="A12" s="227" t="s">
        <v>156</v>
      </c>
      <c r="B12" s="236" t="s">
        <v>8</v>
      </c>
      <c r="C12" s="229">
        <f>الرواتب!F12</f>
        <v>505019</v>
      </c>
      <c r="D12" s="229">
        <f>المزايا!F12</f>
        <v>82008</v>
      </c>
      <c r="E12" s="230">
        <f t="shared" si="0"/>
        <v>587027</v>
      </c>
      <c r="F12" s="231" t="s">
        <v>81</v>
      </c>
    </row>
    <row r="13" spans="1:15" ht="14.4" customHeight="1" x14ac:dyDescent="0.25">
      <c r="A13" s="237">
        <v>10</v>
      </c>
      <c r="B13" s="228" t="s">
        <v>9</v>
      </c>
      <c r="C13" s="229">
        <f>الرواتب!F13</f>
        <v>4444812</v>
      </c>
      <c r="D13" s="229">
        <f>المزايا!F13</f>
        <v>384562</v>
      </c>
      <c r="E13" s="230">
        <f t="shared" si="0"/>
        <v>4829374</v>
      </c>
      <c r="F13" s="231" t="s">
        <v>82</v>
      </c>
    </row>
    <row r="14" spans="1:15" ht="14.4" customHeight="1" x14ac:dyDescent="0.25">
      <c r="A14" s="237">
        <v>11</v>
      </c>
      <c r="B14" s="238" t="s">
        <v>10</v>
      </c>
      <c r="C14" s="229">
        <f>الرواتب!F14</f>
        <v>1097593</v>
      </c>
      <c r="D14" s="229">
        <f>المزايا!F14</f>
        <v>289893</v>
      </c>
      <c r="E14" s="230">
        <f t="shared" si="0"/>
        <v>1387486</v>
      </c>
      <c r="F14" s="231" t="s">
        <v>83</v>
      </c>
    </row>
    <row r="15" spans="1:15" ht="14.4" customHeight="1" x14ac:dyDescent="0.25">
      <c r="A15" s="237">
        <v>12</v>
      </c>
      <c r="B15" s="239" t="s">
        <v>11</v>
      </c>
      <c r="C15" s="229">
        <f>الرواتب!F15</f>
        <v>4924</v>
      </c>
      <c r="D15" s="229">
        <f>المزايا!F15</f>
        <v>608</v>
      </c>
      <c r="E15" s="230">
        <f t="shared" si="0"/>
        <v>5532</v>
      </c>
      <c r="F15" s="231" t="s">
        <v>84</v>
      </c>
    </row>
    <row r="16" spans="1:15" ht="14.4" customHeight="1" x14ac:dyDescent="0.25">
      <c r="A16" s="237">
        <v>13</v>
      </c>
      <c r="B16" s="228" t="s">
        <v>12</v>
      </c>
      <c r="C16" s="229">
        <f>الرواتب!F16</f>
        <v>579005</v>
      </c>
      <c r="D16" s="229">
        <f>المزايا!F16</f>
        <v>84732</v>
      </c>
      <c r="E16" s="230">
        <f t="shared" si="0"/>
        <v>663737</v>
      </c>
      <c r="F16" s="231" t="s">
        <v>85</v>
      </c>
    </row>
    <row r="17" spans="1:6" ht="14.4" customHeight="1" x14ac:dyDescent="0.25">
      <c r="A17" s="237">
        <v>14</v>
      </c>
      <c r="B17" s="228" t="s">
        <v>13</v>
      </c>
      <c r="C17" s="229">
        <f>الرواتب!F17</f>
        <v>1494355</v>
      </c>
      <c r="D17" s="229">
        <f>المزايا!F17</f>
        <v>93446</v>
      </c>
      <c r="E17" s="230">
        <f t="shared" si="0"/>
        <v>1587801</v>
      </c>
      <c r="F17" s="231" t="s">
        <v>86</v>
      </c>
    </row>
    <row r="18" spans="1:6" ht="14.4" customHeight="1" x14ac:dyDescent="0.25">
      <c r="A18" s="237">
        <v>15</v>
      </c>
      <c r="B18" s="240" t="s">
        <v>14</v>
      </c>
      <c r="C18" s="229">
        <f>الرواتب!F18</f>
        <v>51632</v>
      </c>
      <c r="D18" s="229">
        <f>المزايا!F18</f>
        <v>9192</v>
      </c>
      <c r="E18" s="230">
        <f t="shared" si="0"/>
        <v>60824</v>
      </c>
      <c r="F18" s="231" t="s">
        <v>87</v>
      </c>
    </row>
    <row r="19" spans="1:6" ht="14.4" customHeight="1" x14ac:dyDescent="0.25">
      <c r="A19" s="237">
        <v>16</v>
      </c>
      <c r="B19" s="228" t="s">
        <v>15</v>
      </c>
      <c r="C19" s="229">
        <f>الرواتب!F19</f>
        <v>627990</v>
      </c>
      <c r="D19" s="229">
        <f>المزايا!F19</f>
        <v>51975</v>
      </c>
      <c r="E19" s="230">
        <f t="shared" si="0"/>
        <v>679965</v>
      </c>
      <c r="F19" s="231" t="s">
        <v>157</v>
      </c>
    </row>
    <row r="20" spans="1:6" ht="14.4" customHeight="1" x14ac:dyDescent="0.25">
      <c r="A20" s="237">
        <v>17</v>
      </c>
      <c r="B20" s="241" t="s">
        <v>16</v>
      </c>
      <c r="C20" s="229">
        <f>الرواتب!F20</f>
        <v>931723</v>
      </c>
      <c r="D20" s="229">
        <f>المزايا!F20</f>
        <v>206431</v>
      </c>
      <c r="E20" s="230">
        <f t="shared" si="0"/>
        <v>1138154</v>
      </c>
      <c r="F20" s="231" t="s">
        <v>88</v>
      </c>
    </row>
    <row r="21" spans="1:6" ht="14.4" customHeight="1" x14ac:dyDescent="0.25">
      <c r="A21" s="237">
        <v>18</v>
      </c>
      <c r="B21" s="242" t="s">
        <v>17</v>
      </c>
      <c r="C21" s="229">
        <f>الرواتب!F21</f>
        <v>656191</v>
      </c>
      <c r="D21" s="229">
        <f>المزايا!F21</f>
        <v>116406</v>
      </c>
      <c r="E21" s="230">
        <f t="shared" si="0"/>
        <v>772597</v>
      </c>
      <c r="F21" s="231" t="s">
        <v>89</v>
      </c>
    </row>
    <row r="22" spans="1:6" ht="14.4" customHeight="1" x14ac:dyDescent="0.25">
      <c r="A22" s="237">
        <v>19</v>
      </c>
      <c r="B22" s="243" t="s">
        <v>158</v>
      </c>
      <c r="C22" s="229">
        <f>الرواتب!F22</f>
        <v>5449078</v>
      </c>
      <c r="D22" s="229">
        <f>المزايا!F22</f>
        <v>708062</v>
      </c>
      <c r="E22" s="230">
        <f t="shared" si="0"/>
        <v>6157140</v>
      </c>
      <c r="F22" s="231" t="s">
        <v>90</v>
      </c>
    </row>
    <row r="23" spans="1:6" ht="14.4" customHeight="1" x14ac:dyDescent="0.25">
      <c r="A23" s="237">
        <v>20</v>
      </c>
      <c r="B23" s="228" t="s">
        <v>18</v>
      </c>
      <c r="C23" s="229">
        <f>الرواتب!F23</f>
        <v>9520817</v>
      </c>
      <c r="D23" s="229">
        <f>المزايا!F23</f>
        <v>2728735</v>
      </c>
      <c r="E23" s="230">
        <f t="shared" si="0"/>
        <v>12249552</v>
      </c>
      <c r="F23" s="231" t="s">
        <v>91</v>
      </c>
    </row>
    <row r="24" spans="1:6" ht="14.4" customHeight="1" x14ac:dyDescent="0.25">
      <c r="A24" s="237">
        <v>21</v>
      </c>
      <c r="B24" s="244" t="s">
        <v>19</v>
      </c>
      <c r="C24" s="229">
        <f>الرواتب!F24</f>
        <v>432780</v>
      </c>
      <c r="D24" s="229">
        <f>المزايا!F24</f>
        <v>50323</v>
      </c>
      <c r="E24" s="230">
        <f t="shared" si="0"/>
        <v>483103</v>
      </c>
      <c r="F24" s="231" t="s">
        <v>159</v>
      </c>
    </row>
    <row r="25" spans="1:6" ht="14.4" customHeight="1" x14ac:dyDescent="0.25">
      <c r="A25" s="237">
        <v>22</v>
      </c>
      <c r="B25" s="245" t="s">
        <v>20</v>
      </c>
      <c r="C25" s="229">
        <f>الرواتب!F25</f>
        <v>858567</v>
      </c>
      <c r="D25" s="229">
        <f>المزايا!F25</f>
        <v>167507</v>
      </c>
      <c r="E25" s="230">
        <f t="shared" si="0"/>
        <v>1026074</v>
      </c>
      <c r="F25" s="231" t="s">
        <v>92</v>
      </c>
    </row>
    <row r="26" spans="1:6" ht="14.4" customHeight="1" x14ac:dyDescent="0.25">
      <c r="A26" s="237">
        <v>23</v>
      </c>
      <c r="B26" s="228" t="s">
        <v>21</v>
      </c>
      <c r="C26" s="229">
        <f>الرواتب!F26</f>
        <v>4925346</v>
      </c>
      <c r="D26" s="229">
        <f>المزايا!F26</f>
        <v>887016</v>
      </c>
      <c r="E26" s="230">
        <f t="shared" si="0"/>
        <v>5812362</v>
      </c>
      <c r="F26" s="231" t="s">
        <v>93</v>
      </c>
    </row>
    <row r="27" spans="1:6" ht="14.4" customHeight="1" x14ac:dyDescent="0.25">
      <c r="A27" s="237">
        <v>24</v>
      </c>
      <c r="B27" s="246" t="s">
        <v>22</v>
      </c>
      <c r="C27" s="229">
        <f>الرواتب!F27</f>
        <v>3736010</v>
      </c>
      <c r="D27" s="229">
        <f>المزايا!F27</f>
        <v>344869</v>
      </c>
      <c r="E27" s="230">
        <f t="shared" si="0"/>
        <v>4080879</v>
      </c>
      <c r="F27" s="231" t="s">
        <v>94</v>
      </c>
    </row>
    <row r="28" spans="1:6" ht="14.4" customHeight="1" x14ac:dyDescent="0.25">
      <c r="A28" s="237">
        <v>25</v>
      </c>
      <c r="B28" s="228" t="s">
        <v>23</v>
      </c>
      <c r="C28" s="229">
        <f>الرواتب!F28</f>
        <v>2934199</v>
      </c>
      <c r="D28" s="229">
        <f>المزايا!F28</f>
        <v>643741</v>
      </c>
      <c r="E28" s="230">
        <f t="shared" si="0"/>
        <v>3577940</v>
      </c>
      <c r="F28" s="231" t="s">
        <v>160</v>
      </c>
    </row>
    <row r="29" spans="1:6" ht="14.4" customHeight="1" x14ac:dyDescent="0.25">
      <c r="A29" s="237">
        <v>26</v>
      </c>
      <c r="B29" s="247" t="s">
        <v>24</v>
      </c>
      <c r="C29" s="229">
        <f>الرواتب!F29</f>
        <v>85527</v>
      </c>
      <c r="D29" s="229">
        <f>المزايا!F29</f>
        <v>13237</v>
      </c>
      <c r="E29" s="230">
        <f t="shared" si="0"/>
        <v>98764</v>
      </c>
      <c r="F29" s="231" t="s">
        <v>95</v>
      </c>
    </row>
    <row r="30" spans="1:6" ht="14.4" customHeight="1" x14ac:dyDescent="0.25">
      <c r="A30" s="237">
        <v>27</v>
      </c>
      <c r="B30" s="248" t="s">
        <v>25</v>
      </c>
      <c r="C30" s="229">
        <f>الرواتب!F30</f>
        <v>862632</v>
      </c>
      <c r="D30" s="229">
        <f>المزايا!F30</f>
        <v>160144</v>
      </c>
      <c r="E30" s="230">
        <f t="shared" si="0"/>
        <v>1022776</v>
      </c>
      <c r="F30" s="231" t="s">
        <v>96</v>
      </c>
    </row>
    <row r="31" spans="1:6" ht="14.4" customHeight="1" x14ac:dyDescent="0.25">
      <c r="A31" s="237">
        <v>28</v>
      </c>
      <c r="B31" s="249" t="s">
        <v>26</v>
      </c>
      <c r="C31" s="229">
        <f>الرواتب!F31</f>
        <v>1118197</v>
      </c>
      <c r="D31" s="229">
        <f>المزايا!F31</f>
        <v>222019</v>
      </c>
      <c r="E31" s="230">
        <f t="shared" si="0"/>
        <v>1340216</v>
      </c>
      <c r="F31" s="231" t="s">
        <v>97</v>
      </c>
    </row>
    <row r="32" spans="1:6" ht="14.4" customHeight="1" x14ac:dyDescent="0.25">
      <c r="A32" s="237">
        <v>29</v>
      </c>
      <c r="B32" s="250" t="s">
        <v>161</v>
      </c>
      <c r="C32" s="229">
        <f>الرواتب!F32</f>
        <v>239750</v>
      </c>
      <c r="D32" s="229">
        <f>المزايا!F32</f>
        <v>68728</v>
      </c>
      <c r="E32" s="230">
        <f t="shared" si="0"/>
        <v>308478</v>
      </c>
      <c r="F32" s="231" t="s">
        <v>98</v>
      </c>
    </row>
    <row r="33" spans="1:6" ht="14.4" customHeight="1" x14ac:dyDescent="0.25">
      <c r="A33" s="237">
        <v>30</v>
      </c>
      <c r="B33" s="228" t="s">
        <v>27</v>
      </c>
      <c r="C33" s="229">
        <f>الرواتب!F33</f>
        <v>94545</v>
      </c>
      <c r="D33" s="229">
        <f>المزايا!F33</f>
        <v>14745</v>
      </c>
      <c r="E33" s="230">
        <f t="shared" si="0"/>
        <v>109290</v>
      </c>
      <c r="F33" s="231" t="s">
        <v>99</v>
      </c>
    </row>
    <row r="34" spans="1:6" ht="14.4" customHeight="1" x14ac:dyDescent="0.25">
      <c r="A34" s="237">
        <v>31</v>
      </c>
      <c r="B34" s="228" t="s">
        <v>28</v>
      </c>
      <c r="C34" s="229">
        <f>الرواتب!F34</f>
        <v>1176723</v>
      </c>
      <c r="D34" s="229">
        <f>المزايا!F34</f>
        <v>257710</v>
      </c>
      <c r="E34" s="230">
        <f t="shared" si="0"/>
        <v>1434433</v>
      </c>
      <c r="F34" s="231" t="s">
        <v>100</v>
      </c>
    </row>
    <row r="35" spans="1:6" ht="14.4" customHeight="1" x14ac:dyDescent="0.25">
      <c r="A35" s="237">
        <v>32</v>
      </c>
      <c r="B35" s="251" t="s">
        <v>29</v>
      </c>
      <c r="C35" s="229">
        <f>الرواتب!F35</f>
        <v>208912</v>
      </c>
      <c r="D35" s="229">
        <f>المزايا!F35</f>
        <v>37328</v>
      </c>
      <c r="E35" s="230">
        <f t="shared" si="0"/>
        <v>246240</v>
      </c>
      <c r="F35" s="231" t="s">
        <v>101</v>
      </c>
    </row>
    <row r="36" spans="1:6" ht="14.4" customHeight="1" x14ac:dyDescent="0.25">
      <c r="A36" s="237">
        <v>33</v>
      </c>
      <c r="B36" s="228" t="s">
        <v>30</v>
      </c>
      <c r="C36" s="229">
        <f>الرواتب!F36</f>
        <v>1458292</v>
      </c>
      <c r="D36" s="229">
        <f>المزايا!F36</f>
        <v>202198</v>
      </c>
      <c r="E36" s="230">
        <f t="shared" si="0"/>
        <v>1660490</v>
      </c>
      <c r="F36" s="231" t="s">
        <v>102</v>
      </c>
    </row>
    <row r="37" spans="1:6" ht="14.4" customHeight="1" x14ac:dyDescent="0.25">
      <c r="A37" s="237">
        <v>35</v>
      </c>
      <c r="B37" s="252" t="s">
        <v>31</v>
      </c>
      <c r="C37" s="229">
        <f>الرواتب!F37</f>
        <v>5504518</v>
      </c>
      <c r="D37" s="229">
        <f>المزايا!F37</f>
        <v>2965202</v>
      </c>
      <c r="E37" s="230">
        <f t="shared" si="0"/>
        <v>8469720</v>
      </c>
      <c r="F37" s="231" t="s">
        <v>103</v>
      </c>
    </row>
    <row r="38" spans="1:6" ht="14.4" customHeight="1" x14ac:dyDescent="0.25">
      <c r="A38" s="237">
        <v>36</v>
      </c>
      <c r="B38" s="228" t="s">
        <v>32</v>
      </c>
      <c r="C38" s="229">
        <f>الرواتب!F38</f>
        <v>442292</v>
      </c>
      <c r="D38" s="229">
        <f>المزايا!F38</f>
        <v>128592</v>
      </c>
      <c r="E38" s="230">
        <f t="shared" si="0"/>
        <v>570884</v>
      </c>
      <c r="F38" s="231" t="s">
        <v>104</v>
      </c>
    </row>
    <row r="39" spans="1:6" ht="14.4" customHeight="1" x14ac:dyDescent="0.25">
      <c r="A39" s="237">
        <v>37</v>
      </c>
      <c r="B39" s="253" t="s">
        <v>33</v>
      </c>
      <c r="C39" s="229">
        <f>الرواتب!F39</f>
        <v>358469</v>
      </c>
      <c r="D39" s="229">
        <f>المزايا!F39</f>
        <v>54380</v>
      </c>
      <c r="E39" s="230">
        <f t="shared" si="0"/>
        <v>412849</v>
      </c>
      <c r="F39" s="231" t="s">
        <v>105</v>
      </c>
    </row>
    <row r="40" spans="1:6" ht="14.4" customHeight="1" x14ac:dyDescent="0.25">
      <c r="A40" s="237">
        <v>38</v>
      </c>
      <c r="B40" s="254" t="s">
        <v>34</v>
      </c>
      <c r="C40" s="229">
        <f>الرواتب!F40</f>
        <v>409241</v>
      </c>
      <c r="D40" s="229">
        <f>المزايا!F40</f>
        <v>8271</v>
      </c>
      <c r="E40" s="230">
        <f t="shared" si="0"/>
        <v>417512</v>
      </c>
      <c r="F40" s="231" t="s">
        <v>162</v>
      </c>
    </row>
    <row r="41" spans="1:6" ht="14.4" customHeight="1" x14ac:dyDescent="0.25">
      <c r="A41" s="237">
        <v>39</v>
      </c>
      <c r="B41" s="255" t="s">
        <v>35</v>
      </c>
      <c r="C41" s="229">
        <f>الرواتب!F41</f>
        <v>9478</v>
      </c>
      <c r="D41" s="229">
        <f>المزايا!F41</f>
        <v>665</v>
      </c>
      <c r="E41" s="230">
        <f t="shared" si="0"/>
        <v>10143</v>
      </c>
      <c r="F41" s="231" t="s">
        <v>106</v>
      </c>
    </row>
    <row r="42" spans="1:6" ht="14.4" customHeight="1" x14ac:dyDescent="0.25">
      <c r="A42" s="237">
        <v>41</v>
      </c>
      <c r="B42" s="256" t="s">
        <v>36</v>
      </c>
      <c r="C42" s="229">
        <f>الرواتب!F42</f>
        <v>17136037</v>
      </c>
      <c r="D42" s="229">
        <f>المزايا!F42</f>
        <v>3644320</v>
      </c>
      <c r="E42" s="230">
        <f t="shared" si="0"/>
        <v>20780357</v>
      </c>
      <c r="F42" s="231" t="s">
        <v>107</v>
      </c>
    </row>
    <row r="43" spans="1:6" ht="14.4" customHeight="1" x14ac:dyDescent="0.25">
      <c r="A43" s="237">
        <v>42</v>
      </c>
      <c r="B43" s="228" t="s">
        <v>37</v>
      </c>
      <c r="C43" s="229">
        <f>الرواتب!F43</f>
        <v>5465842</v>
      </c>
      <c r="D43" s="229">
        <f>المزايا!F43</f>
        <v>992926</v>
      </c>
      <c r="E43" s="230">
        <f t="shared" si="0"/>
        <v>6458768</v>
      </c>
      <c r="F43" s="231" t="s">
        <v>108</v>
      </c>
    </row>
    <row r="44" spans="1:6" ht="14.4" customHeight="1" x14ac:dyDescent="0.25">
      <c r="A44" s="237">
        <v>43</v>
      </c>
      <c r="B44" s="257" t="s">
        <v>38</v>
      </c>
      <c r="C44" s="229">
        <f>الرواتب!F44</f>
        <v>5746781</v>
      </c>
      <c r="D44" s="229">
        <f>المزايا!F44</f>
        <v>1047349</v>
      </c>
      <c r="E44" s="230">
        <f t="shared" si="0"/>
        <v>6794130</v>
      </c>
      <c r="F44" s="231" t="s">
        <v>109</v>
      </c>
    </row>
    <row r="45" spans="1:6" ht="14.4" customHeight="1" x14ac:dyDescent="0.25">
      <c r="A45" s="237">
        <v>45</v>
      </c>
      <c r="B45" s="228" t="s">
        <v>39</v>
      </c>
      <c r="C45" s="229">
        <f>الرواتب!F45</f>
        <v>9572311</v>
      </c>
      <c r="D45" s="229">
        <f>المزايا!F45</f>
        <v>1286818</v>
      </c>
      <c r="E45" s="230">
        <f t="shared" si="0"/>
        <v>10859129</v>
      </c>
      <c r="F45" s="231" t="s">
        <v>163</v>
      </c>
    </row>
    <row r="46" spans="1:6" ht="14.4" customHeight="1" x14ac:dyDescent="0.25">
      <c r="A46" s="237">
        <v>46</v>
      </c>
      <c r="B46" s="228" t="s">
        <v>164</v>
      </c>
      <c r="C46" s="229">
        <f>الرواتب!F46</f>
        <v>6499120</v>
      </c>
      <c r="D46" s="229">
        <f>المزايا!F46</f>
        <v>1303104</v>
      </c>
      <c r="E46" s="230">
        <f t="shared" si="0"/>
        <v>7802224</v>
      </c>
      <c r="F46" s="231" t="s">
        <v>110</v>
      </c>
    </row>
    <row r="47" spans="1:6" ht="14.4" customHeight="1" x14ac:dyDescent="0.25">
      <c r="A47" s="237">
        <v>47</v>
      </c>
      <c r="B47" s="228" t="s">
        <v>165</v>
      </c>
      <c r="C47" s="229">
        <f>الرواتب!F47</f>
        <v>23636050</v>
      </c>
      <c r="D47" s="229">
        <f>المزايا!F47</f>
        <v>3501243</v>
      </c>
      <c r="E47" s="230">
        <f t="shared" si="0"/>
        <v>27137293</v>
      </c>
      <c r="F47" s="231" t="s">
        <v>111</v>
      </c>
    </row>
    <row r="48" spans="1:6" ht="14.4" customHeight="1" x14ac:dyDescent="0.25">
      <c r="A48" s="237">
        <v>49</v>
      </c>
      <c r="B48" s="258" t="s">
        <v>166</v>
      </c>
      <c r="C48" s="229">
        <f>الرواتب!F48</f>
        <v>2569212</v>
      </c>
      <c r="D48" s="229">
        <f>المزايا!F48</f>
        <v>411225</v>
      </c>
      <c r="E48" s="230">
        <f t="shared" si="0"/>
        <v>2980437</v>
      </c>
      <c r="F48" s="231" t="s">
        <v>112</v>
      </c>
    </row>
    <row r="49" spans="1:6" ht="14.4" customHeight="1" x14ac:dyDescent="0.25">
      <c r="A49" s="237">
        <v>50</v>
      </c>
      <c r="B49" s="259" t="s">
        <v>40</v>
      </c>
      <c r="C49" s="229">
        <f>الرواتب!F49</f>
        <v>241332</v>
      </c>
      <c r="D49" s="229">
        <f>المزايا!F49</f>
        <v>53046</v>
      </c>
      <c r="E49" s="230">
        <f t="shared" si="0"/>
        <v>294378</v>
      </c>
      <c r="F49" s="231" t="s">
        <v>113</v>
      </c>
    </row>
    <row r="50" spans="1:6" ht="14.4" customHeight="1" x14ac:dyDescent="0.25">
      <c r="A50" s="237">
        <v>51</v>
      </c>
      <c r="B50" s="260" t="s">
        <v>41</v>
      </c>
      <c r="C50" s="229">
        <f>الرواتب!F50</f>
        <v>3322384</v>
      </c>
      <c r="D50" s="229">
        <f>المزايا!F50</f>
        <v>1994624</v>
      </c>
      <c r="E50" s="230">
        <f t="shared" si="0"/>
        <v>5317008</v>
      </c>
      <c r="F50" s="231" t="s">
        <v>114</v>
      </c>
    </row>
    <row r="51" spans="1:6" ht="14.4" customHeight="1" x14ac:dyDescent="0.25">
      <c r="A51" s="237">
        <v>52</v>
      </c>
      <c r="B51" s="228" t="s">
        <v>42</v>
      </c>
      <c r="C51" s="229">
        <f>الرواتب!F51</f>
        <v>3568094</v>
      </c>
      <c r="D51" s="229">
        <f>المزايا!F51</f>
        <v>604547</v>
      </c>
      <c r="E51" s="230">
        <f t="shared" si="0"/>
        <v>4172641</v>
      </c>
      <c r="F51" s="231" t="s">
        <v>115</v>
      </c>
    </row>
    <row r="52" spans="1:6" ht="14.4" customHeight="1" x14ac:dyDescent="0.25">
      <c r="A52" s="237">
        <v>53</v>
      </c>
      <c r="B52" s="261" t="s">
        <v>43</v>
      </c>
      <c r="C52" s="229">
        <f>الرواتب!F52</f>
        <v>246843</v>
      </c>
      <c r="D52" s="229">
        <f>المزايا!F52</f>
        <v>12510</v>
      </c>
      <c r="E52" s="230">
        <f t="shared" si="0"/>
        <v>259353</v>
      </c>
      <c r="F52" s="231" t="s">
        <v>116</v>
      </c>
    </row>
    <row r="53" spans="1:6" ht="14.4" customHeight="1" x14ac:dyDescent="0.25">
      <c r="A53" s="237">
        <v>55</v>
      </c>
      <c r="B53" s="228" t="s">
        <v>44</v>
      </c>
      <c r="C53" s="229">
        <f>الرواتب!F53</f>
        <v>2739130</v>
      </c>
      <c r="D53" s="229">
        <f>المزايا!F53</f>
        <v>549865</v>
      </c>
      <c r="E53" s="230">
        <f t="shared" si="0"/>
        <v>3288995</v>
      </c>
      <c r="F53" s="231" t="s">
        <v>117</v>
      </c>
    </row>
    <row r="54" spans="1:6" ht="14.4" customHeight="1" x14ac:dyDescent="0.25">
      <c r="A54" s="237">
        <v>56</v>
      </c>
      <c r="B54" s="228" t="s">
        <v>45</v>
      </c>
      <c r="C54" s="229">
        <f>الرواتب!F54</f>
        <v>8719667</v>
      </c>
      <c r="D54" s="229">
        <f>المزايا!F54</f>
        <v>1104362</v>
      </c>
      <c r="E54" s="230">
        <f t="shared" si="0"/>
        <v>9824029</v>
      </c>
      <c r="F54" s="231" t="s">
        <v>118</v>
      </c>
    </row>
    <row r="55" spans="1:6" ht="14.4" customHeight="1" x14ac:dyDescent="0.25">
      <c r="A55" s="237">
        <v>58</v>
      </c>
      <c r="B55" s="262" t="s">
        <v>46</v>
      </c>
      <c r="C55" s="229">
        <f>الرواتب!F55</f>
        <v>457434</v>
      </c>
      <c r="D55" s="229">
        <f>المزايا!F55</f>
        <v>131370</v>
      </c>
      <c r="E55" s="230">
        <f t="shared" si="0"/>
        <v>588804</v>
      </c>
      <c r="F55" s="231" t="s">
        <v>119</v>
      </c>
    </row>
    <row r="56" spans="1:6" ht="14.4" customHeight="1" x14ac:dyDescent="0.25">
      <c r="A56" s="237">
        <v>59</v>
      </c>
      <c r="B56" s="263" t="s">
        <v>47</v>
      </c>
      <c r="C56" s="229">
        <f>الرواتب!F56</f>
        <v>41809</v>
      </c>
      <c r="D56" s="229">
        <f>المزايا!F56</f>
        <v>10200</v>
      </c>
      <c r="E56" s="230">
        <f t="shared" si="0"/>
        <v>52009</v>
      </c>
      <c r="F56" s="231" t="s">
        <v>167</v>
      </c>
    </row>
    <row r="57" spans="1:6" ht="14.4" customHeight="1" x14ac:dyDescent="0.25">
      <c r="A57" s="237">
        <v>60</v>
      </c>
      <c r="B57" s="264" t="s">
        <v>48</v>
      </c>
      <c r="C57" s="229">
        <f>الرواتب!F57</f>
        <v>50169</v>
      </c>
      <c r="D57" s="229">
        <f>المزايا!F57</f>
        <v>4863</v>
      </c>
      <c r="E57" s="230">
        <f t="shared" si="0"/>
        <v>55032</v>
      </c>
      <c r="F57" s="231" t="s">
        <v>120</v>
      </c>
    </row>
    <row r="58" spans="1:6" ht="14.4" customHeight="1" x14ac:dyDescent="0.25">
      <c r="A58" s="237">
        <v>61</v>
      </c>
      <c r="B58" s="265" t="s">
        <v>49</v>
      </c>
      <c r="C58" s="229">
        <f>الرواتب!F58</f>
        <v>9061044</v>
      </c>
      <c r="D58" s="229">
        <f>المزايا!F58</f>
        <v>858167</v>
      </c>
      <c r="E58" s="230">
        <f t="shared" si="0"/>
        <v>9919211</v>
      </c>
      <c r="F58" s="231" t="s">
        <v>121</v>
      </c>
    </row>
    <row r="59" spans="1:6" ht="14.4" customHeight="1" x14ac:dyDescent="0.25">
      <c r="A59" s="237">
        <v>62</v>
      </c>
      <c r="B59" s="266" t="s">
        <v>50</v>
      </c>
      <c r="C59" s="229">
        <f>الرواتب!F59</f>
        <v>467775</v>
      </c>
      <c r="D59" s="229">
        <f>المزايا!F59</f>
        <v>91225</v>
      </c>
      <c r="E59" s="230">
        <f t="shared" si="0"/>
        <v>559000</v>
      </c>
      <c r="F59" s="231" t="s">
        <v>122</v>
      </c>
    </row>
    <row r="60" spans="1:6" ht="14.4" customHeight="1" x14ac:dyDescent="0.25">
      <c r="A60" s="237">
        <v>63</v>
      </c>
      <c r="B60" s="267" t="s">
        <v>51</v>
      </c>
      <c r="C60" s="229">
        <f>الرواتب!F60</f>
        <v>132743</v>
      </c>
      <c r="D60" s="229">
        <f>المزايا!F60</f>
        <v>14980</v>
      </c>
      <c r="E60" s="230">
        <f t="shared" si="0"/>
        <v>147723</v>
      </c>
      <c r="F60" s="231" t="s">
        <v>123</v>
      </c>
    </row>
    <row r="61" spans="1:6" ht="14.4" customHeight="1" x14ac:dyDescent="0.25">
      <c r="A61" s="237">
        <v>64</v>
      </c>
      <c r="B61" s="268" t="s">
        <v>168</v>
      </c>
      <c r="C61" s="229">
        <f>الرواتب!F61</f>
        <v>14322291</v>
      </c>
      <c r="D61" s="229">
        <f>المزايا!F61</f>
        <v>4940020</v>
      </c>
      <c r="E61" s="230">
        <f t="shared" si="0"/>
        <v>19262311</v>
      </c>
      <c r="F61" s="231" t="s">
        <v>124</v>
      </c>
    </row>
    <row r="62" spans="1:6" ht="14.4" customHeight="1" x14ac:dyDescent="0.25">
      <c r="A62" s="237">
        <v>65</v>
      </c>
      <c r="B62" s="269" t="s">
        <v>52</v>
      </c>
      <c r="C62" s="229">
        <f>الرواتب!F62</f>
        <v>2549326</v>
      </c>
      <c r="D62" s="229">
        <f>المزايا!F62</f>
        <v>869308</v>
      </c>
      <c r="E62" s="230">
        <f t="shared" si="0"/>
        <v>3418634</v>
      </c>
      <c r="F62" s="231" t="s">
        <v>169</v>
      </c>
    </row>
    <row r="63" spans="1:6" ht="14.4" customHeight="1" x14ac:dyDescent="0.25">
      <c r="A63" s="237">
        <v>66</v>
      </c>
      <c r="B63" s="270" t="s">
        <v>53</v>
      </c>
      <c r="C63" s="229">
        <f>الرواتب!F63</f>
        <v>165987</v>
      </c>
      <c r="D63" s="229">
        <f>المزايا!F63</f>
        <v>28438</v>
      </c>
      <c r="E63" s="230">
        <f t="shared" si="0"/>
        <v>194425</v>
      </c>
      <c r="F63" s="231" t="s">
        <v>125</v>
      </c>
    </row>
    <row r="64" spans="1:6" ht="14.4" customHeight="1" x14ac:dyDescent="0.25">
      <c r="A64" s="237">
        <v>68</v>
      </c>
      <c r="B64" s="271" t="s">
        <v>170</v>
      </c>
      <c r="C64" s="229">
        <f>الرواتب!F64</f>
        <v>3308752</v>
      </c>
      <c r="D64" s="229">
        <f>المزايا!F64</f>
        <v>415463</v>
      </c>
      <c r="E64" s="230">
        <f t="shared" si="0"/>
        <v>3724215</v>
      </c>
      <c r="F64" s="231" t="s">
        <v>126</v>
      </c>
    </row>
    <row r="65" spans="1:6" ht="14.4" customHeight="1" x14ac:dyDescent="0.25">
      <c r="A65" s="237">
        <v>69</v>
      </c>
      <c r="B65" s="228" t="s">
        <v>54</v>
      </c>
      <c r="C65" s="229">
        <f>الرواتب!F65</f>
        <v>479901</v>
      </c>
      <c r="D65" s="229">
        <f>المزايا!F65</f>
        <v>83995</v>
      </c>
      <c r="E65" s="230">
        <f t="shared" si="0"/>
        <v>563896</v>
      </c>
      <c r="F65" s="231" t="s">
        <v>127</v>
      </c>
    </row>
    <row r="66" spans="1:6" ht="14.4" customHeight="1" x14ac:dyDescent="0.25">
      <c r="A66" s="237">
        <v>70</v>
      </c>
      <c r="B66" s="272" t="s">
        <v>55</v>
      </c>
      <c r="C66" s="229">
        <f>الرواتب!F66</f>
        <v>341327</v>
      </c>
      <c r="D66" s="229">
        <f>المزايا!F66</f>
        <v>133577</v>
      </c>
      <c r="E66" s="230">
        <f t="shared" si="0"/>
        <v>474904</v>
      </c>
      <c r="F66" s="231" t="s">
        <v>128</v>
      </c>
    </row>
    <row r="67" spans="1:6" ht="14.4" customHeight="1" x14ac:dyDescent="0.25">
      <c r="A67" s="237">
        <v>71</v>
      </c>
      <c r="B67" s="273" t="s">
        <v>171</v>
      </c>
      <c r="C67" s="229">
        <f>الرواتب!F67</f>
        <v>2174881</v>
      </c>
      <c r="D67" s="229">
        <f>المزايا!F67</f>
        <v>460403</v>
      </c>
      <c r="E67" s="230">
        <f t="shared" si="0"/>
        <v>2635284</v>
      </c>
      <c r="F67" s="231" t="s">
        <v>172</v>
      </c>
    </row>
    <row r="68" spans="1:6" ht="14.4" customHeight="1" x14ac:dyDescent="0.25">
      <c r="A68" s="237">
        <v>72</v>
      </c>
      <c r="B68" s="274" t="s">
        <v>56</v>
      </c>
      <c r="C68" s="229">
        <f>الرواتب!F68</f>
        <v>17070</v>
      </c>
      <c r="D68" s="229">
        <f>المزايا!F68</f>
        <v>2293</v>
      </c>
      <c r="E68" s="230">
        <f t="shared" si="0"/>
        <v>19363</v>
      </c>
      <c r="F68" s="231" t="s">
        <v>129</v>
      </c>
    </row>
    <row r="69" spans="1:6" ht="14.4" customHeight="1" x14ac:dyDescent="0.25">
      <c r="A69" s="237">
        <v>73</v>
      </c>
      <c r="B69" s="275" t="s">
        <v>57</v>
      </c>
      <c r="C69" s="229">
        <f>الرواتب!F69</f>
        <v>1055064</v>
      </c>
      <c r="D69" s="229">
        <f>المزايا!F69</f>
        <v>96207</v>
      </c>
      <c r="E69" s="230">
        <f t="shared" si="0"/>
        <v>1151271</v>
      </c>
      <c r="F69" s="231" t="s">
        <v>130</v>
      </c>
    </row>
    <row r="70" spans="1:6" ht="14.4" customHeight="1" x14ac:dyDescent="0.25">
      <c r="A70" s="237">
        <v>74</v>
      </c>
      <c r="B70" s="228" t="s">
        <v>58</v>
      </c>
      <c r="C70" s="229">
        <f>الرواتب!F70</f>
        <v>414531</v>
      </c>
      <c r="D70" s="229">
        <f>المزايا!F70</f>
        <v>35286</v>
      </c>
      <c r="E70" s="230">
        <f t="shared" ref="E70:E87" si="1">SUM(C70:D70)</f>
        <v>449817</v>
      </c>
      <c r="F70" s="231" t="s">
        <v>131</v>
      </c>
    </row>
    <row r="71" spans="1:6" ht="14.4" customHeight="1" x14ac:dyDescent="0.25">
      <c r="A71" s="237">
        <v>75</v>
      </c>
      <c r="B71" s="276" t="s">
        <v>173</v>
      </c>
      <c r="C71" s="229">
        <f>الرواتب!F71</f>
        <v>41216</v>
      </c>
      <c r="D71" s="229">
        <f>المزايا!F71</f>
        <v>1126</v>
      </c>
      <c r="E71" s="230">
        <f t="shared" si="1"/>
        <v>42342</v>
      </c>
      <c r="F71" s="231" t="s">
        <v>132</v>
      </c>
    </row>
    <row r="72" spans="1:6" ht="14.4" customHeight="1" x14ac:dyDescent="0.25">
      <c r="A72" s="237">
        <v>77</v>
      </c>
      <c r="B72" s="277" t="s">
        <v>174</v>
      </c>
      <c r="C72" s="229">
        <f>الرواتب!F72</f>
        <v>1010911</v>
      </c>
      <c r="D72" s="229">
        <f>المزايا!F72</f>
        <v>160503</v>
      </c>
      <c r="E72" s="230">
        <f t="shared" si="1"/>
        <v>1171414</v>
      </c>
      <c r="F72" s="231" t="s">
        <v>133</v>
      </c>
    </row>
    <row r="73" spans="1:6" ht="14.4" customHeight="1" x14ac:dyDescent="0.25">
      <c r="A73" s="237">
        <v>78</v>
      </c>
      <c r="B73" s="278" t="s">
        <v>59</v>
      </c>
      <c r="C73" s="229">
        <f>الرواتب!F73</f>
        <v>687822</v>
      </c>
      <c r="D73" s="229">
        <f>المزايا!F73</f>
        <v>125278</v>
      </c>
      <c r="E73" s="230">
        <f t="shared" si="1"/>
        <v>813100</v>
      </c>
      <c r="F73" s="231" t="s">
        <v>134</v>
      </c>
    </row>
    <row r="74" spans="1:6" ht="14.4" customHeight="1" x14ac:dyDescent="0.25">
      <c r="A74" s="237">
        <v>79</v>
      </c>
      <c r="B74" s="228" t="s">
        <v>175</v>
      </c>
      <c r="C74" s="229">
        <f>الرواتب!F74</f>
        <v>803570</v>
      </c>
      <c r="D74" s="229">
        <f>المزايا!F74</f>
        <v>147170</v>
      </c>
      <c r="E74" s="230">
        <f t="shared" si="1"/>
        <v>950740</v>
      </c>
      <c r="F74" s="231" t="s">
        <v>176</v>
      </c>
    </row>
    <row r="75" spans="1:6" ht="14.4" customHeight="1" x14ac:dyDescent="0.25">
      <c r="A75" s="237">
        <v>80</v>
      </c>
      <c r="B75" s="279" t="s">
        <v>60</v>
      </c>
      <c r="C75" s="229">
        <f>الرواتب!F75</f>
        <v>976431</v>
      </c>
      <c r="D75" s="229">
        <f>المزايا!F75</f>
        <v>209078</v>
      </c>
      <c r="E75" s="230">
        <f t="shared" si="1"/>
        <v>1185509</v>
      </c>
      <c r="F75" s="231" t="s">
        <v>135</v>
      </c>
    </row>
    <row r="76" spans="1:6" ht="14.4" customHeight="1" x14ac:dyDescent="0.25">
      <c r="A76" s="237">
        <v>81</v>
      </c>
      <c r="B76" s="228" t="s">
        <v>61</v>
      </c>
      <c r="C76" s="229">
        <f>الرواتب!F76</f>
        <v>3138131</v>
      </c>
      <c r="D76" s="229">
        <f>المزايا!F76</f>
        <v>503751</v>
      </c>
      <c r="E76" s="230">
        <f t="shared" si="1"/>
        <v>3641882</v>
      </c>
      <c r="F76" s="231" t="s">
        <v>136</v>
      </c>
    </row>
    <row r="77" spans="1:6" ht="14.4" customHeight="1" x14ac:dyDescent="0.25">
      <c r="A77" s="237">
        <v>82</v>
      </c>
      <c r="B77" s="280" t="s">
        <v>62</v>
      </c>
      <c r="C77" s="229">
        <f>الرواتب!F77</f>
        <v>606251</v>
      </c>
      <c r="D77" s="229">
        <f>المزايا!F77</f>
        <v>92970</v>
      </c>
      <c r="E77" s="230">
        <f t="shared" si="1"/>
        <v>699221</v>
      </c>
      <c r="F77" s="231" t="s">
        <v>177</v>
      </c>
    </row>
    <row r="78" spans="1:6" ht="14.4" customHeight="1" x14ac:dyDescent="0.25">
      <c r="A78" s="237">
        <v>85</v>
      </c>
      <c r="B78" s="281" t="s">
        <v>63</v>
      </c>
      <c r="C78" s="229">
        <f>الرواتب!F78</f>
        <v>5375430</v>
      </c>
      <c r="D78" s="229">
        <f>المزايا!F78</f>
        <v>1096122</v>
      </c>
      <c r="E78" s="230">
        <f t="shared" si="1"/>
        <v>6471552</v>
      </c>
      <c r="F78" s="231" t="s">
        <v>137</v>
      </c>
    </row>
    <row r="79" spans="1:6" ht="14.4" customHeight="1" x14ac:dyDescent="0.25">
      <c r="A79" s="237">
        <v>86</v>
      </c>
      <c r="B79" s="282" t="s">
        <v>178</v>
      </c>
      <c r="C79" s="229">
        <f>الرواتب!F79</f>
        <v>5739354</v>
      </c>
      <c r="D79" s="229">
        <f>المزايا!F79</f>
        <v>963045</v>
      </c>
      <c r="E79" s="230">
        <f t="shared" si="1"/>
        <v>6702399</v>
      </c>
      <c r="F79" s="231" t="s">
        <v>138</v>
      </c>
    </row>
    <row r="80" spans="1:6" ht="14.4" customHeight="1" x14ac:dyDescent="0.25">
      <c r="A80" s="237">
        <v>87</v>
      </c>
      <c r="B80" s="282" t="s">
        <v>179</v>
      </c>
      <c r="C80" s="229">
        <f>الرواتب!F80</f>
        <v>67709</v>
      </c>
      <c r="D80" s="229">
        <f>المزايا!F80</f>
        <v>3898</v>
      </c>
      <c r="E80" s="230">
        <f t="shared" si="1"/>
        <v>71607</v>
      </c>
      <c r="F80" s="231" t="s">
        <v>139</v>
      </c>
    </row>
    <row r="81" spans="1:6" ht="14.4" customHeight="1" x14ac:dyDescent="0.25">
      <c r="A81" s="237">
        <v>88</v>
      </c>
      <c r="B81" s="282" t="s">
        <v>180</v>
      </c>
      <c r="C81" s="229">
        <f>الرواتب!F81</f>
        <v>561436</v>
      </c>
      <c r="D81" s="229">
        <f>المزايا!F81</f>
        <v>60392</v>
      </c>
      <c r="E81" s="230">
        <f t="shared" si="1"/>
        <v>621828</v>
      </c>
      <c r="F81" s="231" t="s">
        <v>140</v>
      </c>
    </row>
    <row r="82" spans="1:6" ht="14.4" customHeight="1" x14ac:dyDescent="0.25">
      <c r="A82" s="237">
        <v>90</v>
      </c>
      <c r="B82" s="283" t="s">
        <v>181</v>
      </c>
      <c r="C82" s="229">
        <f>الرواتب!F82</f>
        <v>165090</v>
      </c>
      <c r="D82" s="229">
        <f>المزايا!F82</f>
        <v>7839</v>
      </c>
      <c r="E82" s="230">
        <f t="shared" si="1"/>
        <v>172929</v>
      </c>
      <c r="F82" s="231" t="s">
        <v>141</v>
      </c>
    </row>
    <row r="83" spans="1:6" ht="14.4" customHeight="1" x14ac:dyDescent="0.25">
      <c r="A83" s="237">
        <v>91</v>
      </c>
      <c r="B83" s="228" t="s">
        <v>64</v>
      </c>
      <c r="C83" s="229">
        <f>الرواتب!F83</f>
        <v>28757</v>
      </c>
      <c r="D83" s="229">
        <f>المزايا!F83</f>
        <v>3775</v>
      </c>
      <c r="E83" s="230">
        <f t="shared" si="1"/>
        <v>32532</v>
      </c>
      <c r="F83" s="231" t="s">
        <v>142</v>
      </c>
    </row>
    <row r="84" spans="1:6" ht="14.4" customHeight="1" x14ac:dyDescent="0.25">
      <c r="A84" s="237">
        <v>93</v>
      </c>
      <c r="B84" s="284" t="s">
        <v>182</v>
      </c>
      <c r="C84" s="229">
        <f>الرواتب!F84</f>
        <v>533279</v>
      </c>
      <c r="D84" s="229">
        <f>المزايا!F84</f>
        <v>58300</v>
      </c>
      <c r="E84" s="230">
        <f t="shared" si="1"/>
        <v>591579</v>
      </c>
      <c r="F84" s="231" t="s">
        <v>143</v>
      </c>
    </row>
    <row r="85" spans="1:6" ht="14.4" customHeight="1" x14ac:dyDescent="0.25">
      <c r="A85" s="237">
        <v>94</v>
      </c>
      <c r="B85" s="228" t="s">
        <v>65</v>
      </c>
      <c r="C85" s="229">
        <f>الرواتب!F85</f>
        <v>474696</v>
      </c>
      <c r="D85" s="229">
        <f>المزايا!F85</f>
        <v>64589</v>
      </c>
      <c r="E85" s="230">
        <f t="shared" si="1"/>
        <v>539285</v>
      </c>
      <c r="F85" s="231" t="s">
        <v>144</v>
      </c>
    </row>
    <row r="86" spans="1:6" ht="14.4" customHeight="1" x14ac:dyDescent="0.25">
      <c r="A86" s="237">
        <v>95</v>
      </c>
      <c r="B86" s="285" t="s">
        <v>66</v>
      </c>
      <c r="C86" s="229">
        <f>الرواتب!F86</f>
        <v>805025</v>
      </c>
      <c r="D86" s="229">
        <f>المزايا!F86</f>
        <v>56008</v>
      </c>
      <c r="E86" s="230">
        <f t="shared" si="1"/>
        <v>861033</v>
      </c>
      <c r="F86" s="231" t="s">
        <v>145</v>
      </c>
    </row>
    <row r="87" spans="1:6" ht="14.4" customHeight="1" x14ac:dyDescent="0.25">
      <c r="A87" s="237">
        <v>96</v>
      </c>
      <c r="B87" s="228" t="s">
        <v>67</v>
      </c>
      <c r="C87" s="229">
        <f>الرواتب!F87</f>
        <v>2896749</v>
      </c>
      <c r="D87" s="229">
        <f>المزايا!F87</f>
        <v>236233</v>
      </c>
      <c r="E87" s="230">
        <f t="shared" si="1"/>
        <v>3132982</v>
      </c>
      <c r="F87" s="231" t="s">
        <v>146</v>
      </c>
    </row>
    <row r="88" spans="1:6" ht="20.100000000000001" customHeight="1" x14ac:dyDescent="0.25">
      <c r="A88" s="320" t="s">
        <v>69</v>
      </c>
      <c r="B88" s="320"/>
      <c r="C88" s="286">
        <f>SUM(C5:C87)</f>
        <v>227354143</v>
      </c>
      <c r="D88" s="286">
        <f>SUM(D5:D87)</f>
        <v>51056757</v>
      </c>
      <c r="E88" s="295">
        <f>SUM(E5:E87)</f>
        <v>278410900</v>
      </c>
      <c r="F88" s="287" t="s">
        <v>72</v>
      </c>
    </row>
    <row r="89" spans="1:6" ht="15.6" x14ac:dyDescent="0.45">
      <c r="A89" s="288"/>
      <c r="B89" s="288"/>
      <c r="C89" s="288"/>
      <c r="D89" s="288"/>
      <c r="E89" s="288"/>
      <c r="F89" s="288"/>
    </row>
    <row r="90" spans="1:6" ht="15" customHeight="1" x14ac:dyDescent="0.45">
      <c r="A90" s="289" t="s">
        <v>226</v>
      </c>
      <c r="B90" s="290" t="s">
        <v>239</v>
      </c>
      <c r="C90" s="290"/>
      <c r="D90" s="288"/>
      <c r="E90" s="288"/>
      <c r="F90" s="288"/>
    </row>
    <row r="91" spans="1:6" ht="15" customHeight="1" x14ac:dyDescent="0.45">
      <c r="A91" s="289" t="s">
        <v>226</v>
      </c>
      <c r="B91" s="290" t="s">
        <v>224</v>
      </c>
      <c r="C91" s="290"/>
      <c r="D91" s="288"/>
      <c r="E91" s="288"/>
      <c r="F91" s="288"/>
    </row>
    <row r="92" spans="1:6" ht="15" customHeight="1" x14ac:dyDescent="0.45">
      <c r="A92" s="289" t="s">
        <v>226</v>
      </c>
      <c r="B92" s="290" t="s">
        <v>225</v>
      </c>
      <c r="C92" s="290"/>
      <c r="D92" s="288"/>
      <c r="E92" s="288"/>
      <c r="F92" s="288"/>
    </row>
  </sheetData>
  <mergeCells count="7">
    <mergeCell ref="A88:B88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F2" sqref="F2:G2"/>
    </sheetView>
  </sheetViews>
  <sheetFormatPr defaultRowHeight="13.2" x14ac:dyDescent="0.25"/>
  <cols>
    <col min="1" max="1" width="4.6640625" customWidth="1"/>
    <col min="2" max="2" width="42" customWidth="1"/>
    <col min="3" max="3" width="16.109375" customWidth="1"/>
    <col min="4" max="4" width="15.88671875" customWidth="1"/>
    <col min="5" max="5" width="16.33203125" customWidth="1"/>
    <col min="6" max="6" width="16.88671875" customWidth="1"/>
    <col min="7" max="7" width="53.6640625" customWidth="1"/>
  </cols>
  <sheetData>
    <row r="1" spans="1:7" ht="17.399999999999999" x14ac:dyDescent="0.55000000000000004">
      <c r="A1" s="328" t="s">
        <v>214</v>
      </c>
      <c r="B1" s="328"/>
      <c r="C1" s="224"/>
      <c r="D1" s="224"/>
      <c r="E1" s="224"/>
      <c r="F1" s="224"/>
      <c r="G1" s="299" t="s">
        <v>215</v>
      </c>
    </row>
    <row r="2" spans="1:7" ht="24.9" customHeight="1" x14ac:dyDescent="0.25">
      <c r="A2" s="332" t="s">
        <v>257</v>
      </c>
      <c r="B2" s="332"/>
      <c r="C2" s="332"/>
      <c r="D2" s="293" t="s">
        <v>222</v>
      </c>
      <c r="E2" s="293" t="s">
        <v>223</v>
      </c>
      <c r="F2" s="332" t="s">
        <v>245</v>
      </c>
      <c r="G2" s="332"/>
    </row>
    <row r="3" spans="1:7" ht="32.25" customHeight="1" x14ac:dyDescent="0.25">
      <c r="A3" s="320" t="s">
        <v>68</v>
      </c>
      <c r="B3" s="320"/>
      <c r="C3" s="10" t="s">
        <v>187</v>
      </c>
      <c r="D3" s="10" t="s">
        <v>188</v>
      </c>
      <c r="E3" s="10" t="s">
        <v>189</v>
      </c>
      <c r="F3" s="10" t="s">
        <v>69</v>
      </c>
      <c r="G3" s="323" t="s">
        <v>73</v>
      </c>
    </row>
    <row r="4" spans="1:7" ht="20.100000000000001" customHeight="1" x14ac:dyDescent="0.25">
      <c r="A4" s="320"/>
      <c r="B4" s="320"/>
      <c r="C4" s="13" t="s">
        <v>0</v>
      </c>
      <c r="D4" s="13" t="s">
        <v>70</v>
      </c>
      <c r="E4" s="13" t="s">
        <v>71</v>
      </c>
      <c r="F4" s="226" t="s">
        <v>72</v>
      </c>
      <c r="G4" s="323"/>
    </row>
    <row r="5" spans="1:7" ht="14.4" customHeight="1" x14ac:dyDescent="0.25">
      <c r="A5" s="227" t="s">
        <v>149</v>
      </c>
      <c r="B5" s="228" t="s">
        <v>1</v>
      </c>
      <c r="C5" s="294">
        <v>16380413</v>
      </c>
      <c r="D5" s="294">
        <v>5779073</v>
      </c>
      <c r="E5" s="294">
        <v>14774245</v>
      </c>
      <c r="F5" s="230">
        <f>SUM(C5:E5)</f>
        <v>36933731</v>
      </c>
      <c r="G5" s="231" t="s">
        <v>74</v>
      </c>
    </row>
    <row r="6" spans="1:7" ht="14.4" customHeight="1" x14ac:dyDescent="0.25">
      <c r="A6" s="227" t="s">
        <v>150</v>
      </c>
      <c r="B6" s="228" t="s">
        <v>2</v>
      </c>
      <c r="C6" s="294">
        <v>64874</v>
      </c>
      <c r="D6" s="294">
        <v>12158</v>
      </c>
      <c r="E6" s="294">
        <v>5407</v>
      </c>
      <c r="F6" s="230">
        <f t="shared" ref="F6:F32" si="0">SUM(C6:E6)</f>
        <v>82439</v>
      </c>
      <c r="G6" s="231" t="s">
        <v>75</v>
      </c>
    </row>
    <row r="7" spans="1:7" ht="14.4" customHeight="1" x14ac:dyDescent="0.25">
      <c r="A7" s="227" t="s">
        <v>151</v>
      </c>
      <c r="B7" s="228" t="s">
        <v>3</v>
      </c>
      <c r="C7" s="294">
        <v>12409</v>
      </c>
      <c r="D7" s="294">
        <v>10451</v>
      </c>
      <c r="E7" s="294">
        <v>725132</v>
      </c>
      <c r="F7" s="230">
        <f t="shared" si="0"/>
        <v>747992</v>
      </c>
      <c r="G7" s="231" t="s">
        <v>76</v>
      </c>
    </row>
    <row r="8" spans="1:7" ht="14.4" customHeight="1" x14ac:dyDescent="0.25">
      <c r="A8" s="227" t="s">
        <v>152</v>
      </c>
      <c r="B8" s="232" t="s">
        <v>4</v>
      </c>
      <c r="C8" s="294">
        <v>523</v>
      </c>
      <c r="D8" s="294">
        <v>0</v>
      </c>
      <c r="E8" s="294">
        <v>0</v>
      </c>
      <c r="F8" s="230">
        <f t="shared" si="0"/>
        <v>523</v>
      </c>
      <c r="G8" s="231" t="s">
        <v>77</v>
      </c>
    </row>
    <row r="9" spans="1:7" ht="14.4" customHeight="1" x14ac:dyDescent="0.25">
      <c r="A9" s="227" t="s">
        <v>153</v>
      </c>
      <c r="B9" s="233" t="s">
        <v>5</v>
      </c>
      <c r="C9" s="294">
        <v>21100</v>
      </c>
      <c r="D9" s="294">
        <v>345941</v>
      </c>
      <c r="E9" s="294">
        <v>129189107</v>
      </c>
      <c r="F9" s="230">
        <f t="shared" si="0"/>
        <v>129556148</v>
      </c>
      <c r="G9" s="231" t="s">
        <v>78</v>
      </c>
    </row>
    <row r="10" spans="1:7" ht="14.4" customHeight="1" x14ac:dyDescent="0.25">
      <c r="A10" s="227" t="s">
        <v>154</v>
      </c>
      <c r="B10" s="234" t="s">
        <v>6</v>
      </c>
      <c r="C10" s="294">
        <v>3701</v>
      </c>
      <c r="D10" s="294">
        <v>30226</v>
      </c>
      <c r="E10" s="294">
        <v>914797</v>
      </c>
      <c r="F10" s="230">
        <f t="shared" si="0"/>
        <v>948724</v>
      </c>
      <c r="G10" s="231" t="s">
        <v>79</v>
      </c>
    </row>
    <row r="11" spans="1:7" ht="14.4" customHeight="1" x14ac:dyDescent="0.25">
      <c r="A11" s="227" t="s">
        <v>155</v>
      </c>
      <c r="B11" s="235" t="s">
        <v>7</v>
      </c>
      <c r="C11" s="294">
        <v>24223</v>
      </c>
      <c r="D11" s="294">
        <v>379245</v>
      </c>
      <c r="E11" s="294">
        <v>2420828</v>
      </c>
      <c r="F11" s="230">
        <f t="shared" si="0"/>
        <v>2824296</v>
      </c>
      <c r="G11" s="231" t="s">
        <v>80</v>
      </c>
    </row>
    <row r="12" spans="1:7" ht="14.4" customHeight="1" x14ac:dyDescent="0.25">
      <c r="A12" s="227" t="s">
        <v>156</v>
      </c>
      <c r="B12" s="236" t="s">
        <v>8</v>
      </c>
      <c r="C12" s="294">
        <v>7157</v>
      </c>
      <c r="D12" s="294">
        <v>36617</v>
      </c>
      <c r="E12" s="294">
        <v>1836692</v>
      </c>
      <c r="F12" s="230">
        <f t="shared" si="0"/>
        <v>1880466</v>
      </c>
      <c r="G12" s="231" t="s">
        <v>81</v>
      </c>
    </row>
    <row r="13" spans="1:7" ht="14.4" customHeight="1" x14ac:dyDescent="0.25">
      <c r="A13" s="237">
        <v>10</v>
      </c>
      <c r="B13" s="228" t="s">
        <v>9</v>
      </c>
      <c r="C13" s="294">
        <v>2945466</v>
      </c>
      <c r="D13" s="294">
        <v>4400041</v>
      </c>
      <c r="E13" s="294">
        <v>27615858</v>
      </c>
      <c r="F13" s="230">
        <f t="shared" si="0"/>
        <v>34961365</v>
      </c>
      <c r="G13" s="231" t="s">
        <v>82</v>
      </c>
    </row>
    <row r="14" spans="1:7" ht="14.4" customHeight="1" x14ac:dyDescent="0.25">
      <c r="A14" s="237">
        <v>11</v>
      </c>
      <c r="B14" s="238" t="s">
        <v>10</v>
      </c>
      <c r="C14" s="294">
        <v>126260</v>
      </c>
      <c r="D14" s="294">
        <v>204439</v>
      </c>
      <c r="E14" s="294">
        <v>6107634</v>
      </c>
      <c r="F14" s="230">
        <f t="shared" si="0"/>
        <v>6438333</v>
      </c>
      <c r="G14" s="231" t="s">
        <v>83</v>
      </c>
    </row>
    <row r="15" spans="1:7" ht="14.4" customHeight="1" x14ac:dyDescent="0.25">
      <c r="A15" s="237">
        <v>12</v>
      </c>
      <c r="B15" s="239" t="s">
        <v>11</v>
      </c>
      <c r="C15" s="294">
        <v>7939</v>
      </c>
      <c r="D15" s="294">
        <v>4666</v>
      </c>
      <c r="E15" s="294">
        <v>3806</v>
      </c>
      <c r="F15" s="230">
        <f t="shared" si="0"/>
        <v>16411</v>
      </c>
      <c r="G15" s="231" t="s">
        <v>84</v>
      </c>
    </row>
    <row r="16" spans="1:7" ht="14.4" customHeight="1" x14ac:dyDescent="0.25">
      <c r="A16" s="237">
        <v>13</v>
      </c>
      <c r="B16" s="228" t="s">
        <v>12</v>
      </c>
      <c r="C16" s="294">
        <v>186864</v>
      </c>
      <c r="D16" s="294">
        <v>370656</v>
      </c>
      <c r="E16" s="294">
        <v>6927341</v>
      </c>
      <c r="F16" s="230">
        <f t="shared" si="0"/>
        <v>7484861</v>
      </c>
      <c r="G16" s="231" t="s">
        <v>85</v>
      </c>
    </row>
    <row r="17" spans="1:7" ht="14.4" customHeight="1" x14ac:dyDescent="0.25">
      <c r="A17" s="237">
        <v>14</v>
      </c>
      <c r="B17" s="228" t="s">
        <v>13</v>
      </c>
      <c r="C17" s="294">
        <v>3187642</v>
      </c>
      <c r="D17" s="294">
        <v>1012721</v>
      </c>
      <c r="E17" s="294">
        <v>778179</v>
      </c>
      <c r="F17" s="230">
        <f t="shared" si="0"/>
        <v>4978542</v>
      </c>
      <c r="G17" s="231" t="s">
        <v>86</v>
      </c>
    </row>
    <row r="18" spans="1:7" ht="14.4" customHeight="1" x14ac:dyDescent="0.25">
      <c r="A18" s="237">
        <v>15</v>
      </c>
      <c r="B18" s="240" t="s">
        <v>14</v>
      </c>
      <c r="C18" s="294">
        <v>13008</v>
      </c>
      <c r="D18" s="294">
        <v>15211</v>
      </c>
      <c r="E18" s="294">
        <v>204992</v>
      </c>
      <c r="F18" s="230">
        <f t="shared" si="0"/>
        <v>233211</v>
      </c>
      <c r="G18" s="231" t="s">
        <v>87</v>
      </c>
    </row>
    <row r="19" spans="1:7" ht="14.4" customHeight="1" x14ac:dyDescent="0.25">
      <c r="A19" s="237">
        <v>16</v>
      </c>
      <c r="B19" s="228" t="s">
        <v>15</v>
      </c>
      <c r="C19" s="294">
        <v>1122634</v>
      </c>
      <c r="D19" s="294">
        <v>1213973</v>
      </c>
      <c r="E19" s="294">
        <v>2326741</v>
      </c>
      <c r="F19" s="230">
        <f t="shared" si="0"/>
        <v>4663348</v>
      </c>
      <c r="G19" s="231" t="s">
        <v>157</v>
      </c>
    </row>
    <row r="20" spans="1:7" ht="14.4" customHeight="1" x14ac:dyDescent="0.25">
      <c r="A20" s="237">
        <v>17</v>
      </c>
      <c r="B20" s="241" t="s">
        <v>16</v>
      </c>
      <c r="C20" s="294">
        <v>11430</v>
      </c>
      <c r="D20" s="294">
        <v>410296</v>
      </c>
      <c r="E20" s="294">
        <v>7697219</v>
      </c>
      <c r="F20" s="230">
        <f t="shared" si="0"/>
        <v>8118945</v>
      </c>
      <c r="G20" s="231" t="s">
        <v>88</v>
      </c>
    </row>
    <row r="21" spans="1:7" ht="14.4" customHeight="1" x14ac:dyDescent="0.25">
      <c r="A21" s="237">
        <v>18</v>
      </c>
      <c r="B21" s="242" t="s">
        <v>17</v>
      </c>
      <c r="C21" s="294">
        <v>235287</v>
      </c>
      <c r="D21" s="294">
        <v>541720</v>
      </c>
      <c r="E21" s="294">
        <v>4205311</v>
      </c>
      <c r="F21" s="230">
        <f t="shared" si="0"/>
        <v>4982318</v>
      </c>
      <c r="G21" s="231" t="s">
        <v>89</v>
      </c>
    </row>
    <row r="22" spans="1:7" ht="14.4" customHeight="1" x14ac:dyDescent="0.25">
      <c r="A22" s="237">
        <v>19</v>
      </c>
      <c r="B22" s="243" t="s">
        <v>158</v>
      </c>
      <c r="C22" s="294">
        <v>36477</v>
      </c>
      <c r="D22" s="294">
        <v>556034</v>
      </c>
      <c r="E22" s="294">
        <v>62853366</v>
      </c>
      <c r="F22" s="230">
        <f t="shared" si="0"/>
        <v>63445877</v>
      </c>
      <c r="G22" s="231" t="s">
        <v>90</v>
      </c>
    </row>
    <row r="23" spans="1:7" ht="14.4" customHeight="1" x14ac:dyDescent="0.25">
      <c r="A23" s="237">
        <v>20</v>
      </c>
      <c r="B23" s="228" t="s">
        <v>18</v>
      </c>
      <c r="C23" s="294">
        <v>107449</v>
      </c>
      <c r="D23" s="294">
        <v>3470038</v>
      </c>
      <c r="E23" s="294">
        <v>82852523</v>
      </c>
      <c r="F23" s="230">
        <f t="shared" si="0"/>
        <v>86430010</v>
      </c>
      <c r="G23" s="231" t="s">
        <v>91</v>
      </c>
    </row>
    <row r="24" spans="1:7" ht="14.4" customHeight="1" x14ac:dyDescent="0.25">
      <c r="A24" s="237">
        <v>21</v>
      </c>
      <c r="B24" s="244" t="s">
        <v>19</v>
      </c>
      <c r="C24" s="294">
        <v>3630</v>
      </c>
      <c r="D24" s="294">
        <v>36031</v>
      </c>
      <c r="E24" s="294">
        <v>2011431</v>
      </c>
      <c r="F24" s="230">
        <f t="shared" si="0"/>
        <v>2051092</v>
      </c>
      <c r="G24" s="231" t="s">
        <v>159</v>
      </c>
    </row>
    <row r="25" spans="1:7" ht="14.4" customHeight="1" x14ac:dyDescent="0.25">
      <c r="A25" s="237">
        <v>22</v>
      </c>
      <c r="B25" s="245" t="s">
        <v>20</v>
      </c>
      <c r="C25" s="294">
        <v>148636</v>
      </c>
      <c r="D25" s="294">
        <v>799017</v>
      </c>
      <c r="E25" s="294">
        <v>8536270</v>
      </c>
      <c r="F25" s="230">
        <f t="shared" si="0"/>
        <v>9483923</v>
      </c>
      <c r="G25" s="231" t="s">
        <v>92</v>
      </c>
    </row>
    <row r="26" spans="1:7" ht="14.4" customHeight="1" x14ac:dyDescent="0.25">
      <c r="A26" s="237">
        <v>23</v>
      </c>
      <c r="B26" s="228" t="s">
        <v>21</v>
      </c>
      <c r="C26" s="294">
        <v>547606</v>
      </c>
      <c r="D26" s="294">
        <v>2930376</v>
      </c>
      <c r="E26" s="294">
        <v>17436334</v>
      </c>
      <c r="F26" s="230">
        <f t="shared" si="0"/>
        <v>20914316</v>
      </c>
      <c r="G26" s="231" t="s">
        <v>93</v>
      </c>
    </row>
    <row r="27" spans="1:7" ht="14.4" customHeight="1" x14ac:dyDescent="0.25">
      <c r="A27" s="237">
        <v>24</v>
      </c>
      <c r="B27" s="246" t="s">
        <v>22</v>
      </c>
      <c r="C27" s="294">
        <v>19414</v>
      </c>
      <c r="D27" s="294">
        <v>277000</v>
      </c>
      <c r="E27" s="294">
        <v>17705930</v>
      </c>
      <c r="F27" s="230">
        <f t="shared" si="0"/>
        <v>18002344</v>
      </c>
      <c r="G27" s="231" t="s">
        <v>94</v>
      </c>
    </row>
    <row r="28" spans="1:7" ht="14.4" customHeight="1" x14ac:dyDescent="0.25">
      <c r="A28" s="237">
        <v>25</v>
      </c>
      <c r="B28" s="228" t="s">
        <v>23</v>
      </c>
      <c r="C28" s="294">
        <v>2376098</v>
      </c>
      <c r="D28" s="294">
        <v>1521072</v>
      </c>
      <c r="E28" s="294">
        <v>10162509</v>
      </c>
      <c r="F28" s="230">
        <f t="shared" si="0"/>
        <v>14059679</v>
      </c>
      <c r="G28" s="231" t="s">
        <v>160</v>
      </c>
    </row>
    <row r="29" spans="1:7" ht="14.4" customHeight="1" x14ac:dyDescent="0.25">
      <c r="A29" s="237">
        <v>26</v>
      </c>
      <c r="B29" s="247" t="s">
        <v>24</v>
      </c>
      <c r="C29" s="294">
        <v>11361</v>
      </c>
      <c r="D29" s="294">
        <v>22250</v>
      </c>
      <c r="E29" s="294">
        <v>369726</v>
      </c>
      <c r="F29" s="230">
        <f t="shared" si="0"/>
        <v>403337</v>
      </c>
      <c r="G29" s="231" t="s">
        <v>95</v>
      </c>
    </row>
    <row r="30" spans="1:7" ht="14.4" customHeight="1" x14ac:dyDescent="0.25">
      <c r="A30" s="237">
        <v>27</v>
      </c>
      <c r="B30" s="248" t="s">
        <v>25</v>
      </c>
      <c r="C30" s="294">
        <v>29221</v>
      </c>
      <c r="D30" s="294">
        <v>177852</v>
      </c>
      <c r="E30" s="294">
        <v>12249129</v>
      </c>
      <c r="F30" s="230">
        <f t="shared" si="0"/>
        <v>12456202</v>
      </c>
      <c r="G30" s="231" t="s">
        <v>96</v>
      </c>
    </row>
    <row r="31" spans="1:7" ht="14.4" customHeight="1" x14ac:dyDescent="0.25">
      <c r="A31" s="237">
        <v>28</v>
      </c>
      <c r="B31" s="249" t="s">
        <v>26</v>
      </c>
      <c r="C31" s="294">
        <v>55930</v>
      </c>
      <c r="D31" s="294">
        <v>604077</v>
      </c>
      <c r="E31" s="294">
        <v>6294057</v>
      </c>
      <c r="F31" s="230">
        <f t="shared" si="0"/>
        <v>6954064</v>
      </c>
      <c r="G31" s="231" t="s">
        <v>97</v>
      </c>
    </row>
    <row r="32" spans="1:7" ht="14.4" customHeight="1" x14ac:dyDescent="0.25">
      <c r="A32" s="237">
        <v>29</v>
      </c>
      <c r="B32" s="250" t="s">
        <v>161</v>
      </c>
      <c r="C32" s="294">
        <v>23317</v>
      </c>
      <c r="D32" s="294">
        <v>319458</v>
      </c>
      <c r="E32" s="294">
        <v>1189028</v>
      </c>
      <c r="F32" s="230">
        <f t="shared" si="0"/>
        <v>1531803</v>
      </c>
      <c r="G32" s="231" t="s">
        <v>98</v>
      </c>
    </row>
    <row r="33" spans="1:7" ht="14.4" customHeight="1" x14ac:dyDescent="0.25">
      <c r="A33" s="237">
        <v>30</v>
      </c>
      <c r="B33" s="228" t="s">
        <v>27</v>
      </c>
      <c r="C33" s="294">
        <v>8548</v>
      </c>
      <c r="D33" s="294">
        <v>6342</v>
      </c>
      <c r="E33" s="294">
        <v>1191679</v>
      </c>
      <c r="F33" s="230">
        <f t="shared" ref="F33:F60" si="1">SUM(C33:E33)</f>
        <v>1206569</v>
      </c>
      <c r="G33" s="231" t="s">
        <v>99</v>
      </c>
    </row>
    <row r="34" spans="1:7" ht="14.4" customHeight="1" x14ac:dyDescent="0.25">
      <c r="A34" s="237">
        <v>31</v>
      </c>
      <c r="B34" s="228" t="s">
        <v>28</v>
      </c>
      <c r="C34" s="294">
        <v>1430548</v>
      </c>
      <c r="D34" s="294">
        <v>2075939</v>
      </c>
      <c r="E34" s="294">
        <v>4108984</v>
      </c>
      <c r="F34" s="230">
        <f t="shared" si="1"/>
        <v>7615471</v>
      </c>
      <c r="G34" s="231" t="s">
        <v>100</v>
      </c>
    </row>
    <row r="35" spans="1:7" ht="14.4" customHeight="1" x14ac:dyDescent="0.25">
      <c r="A35" s="237">
        <v>32</v>
      </c>
      <c r="B35" s="251" t="s">
        <v>29</v>
      </c>
      <c r="C35" s="294">
        <v>53211</v>
      </c>
      <c r="D35" s="294">
        <v>101067</v>
      </c>
      <c r="E35" s="294">
        <v>619853</v>
      </c>
      <c r="F35" s="230">
        <f t="shared" si="1"/>
        <v>774131</v>
      </c>
      <c r="G35" s="231" t="s">
        <v>101</v>
      </c>
    </row>
    <row r="36" spans="1:7" ht="14.4" customHeight="1" x14ac:dyDescent="0.25">
      <c r="A36" s="237">
        <v>33</v>
      </c>
      <c r="B36" s="228" t="s">
        <v>30</v>
      </c>
      <c r="C36" s="294">
        <v>1052080</v>
      </c>
      <c r="D36" s="294">
        <v>315789</v>
      </c>
      <c r="E36" s="294">
        <v>2737638</v>
      </c>
      <c r="F36" s="230">
        <f t="shared" si="1"/>
        <v>4105507</v>
      </c>
      <c r="G36" s="231" t="s">
        <v>102</v>
      </c>
    </row>
    <row r="37" spans="1:7" ht="14.4" customHeight="1" x14ac:dyDescent="0.25">
      <c r="A37" s="237">
        <v>35</v>
      </c>
      <c r="B37" s="252" t="s">
        <v>31</v>
      </c>
      <c r="C37" s="294">
        <v>202592</v>
      </c>
      <c r="D37" s="294">
        <v>399554</v>
      </c>
      <c r="E37" s="294">
        <v>30170481</v>
      </c>
      <c r="F37" s="230">
        <f t="shared" si="1"/>
        <v>30772627</v>
      </c>
      <c r="G37" s="231" t="s">
        <v>103</v>
      </c>
    </row>
    <row r="38" spans="1:7" ht="14.4" customHeight="1" x14ac:dyDescent="0.25">
      <c r="A38" s="237">
        <v>36</v>
      </c>
      <c r="B38" s="228" t="s">
        <v>32</v>
      </c>
      <c r="C38" s="294">
        <v>208082</v>
      </c>
      <c r="D38" s="294">
        <v>621939</v>
      </c>
      <c r="E38" s="294">
        <v>1827720</v>
      </c>
      <c r="F38" s="230">
        <f t="shared" si="1"/>
        <v>2657741</v>
      </c>
      <c r="G38" s="231" t="s">
        <v>104</v>
      </c>
    </row>
    <row r="39" spans="1:7" ht="14.4" customHeight="1" x14ac:dyDescent="0.25">
      <c r="A39" s="237">
        <v>37</v>
      </c>
      <c r="B39" s="253" t="s">
        <v>33</v>
      </c>
      <c r="C39" s="294">
        <v>27064</v>
      </c>
      <c r="D39" s="294">
        <v>85344</v>
      </c>
      <c r="E39" s="294">
        <v>811782</v>
      </c>
      <c r="F39" s="230">
        <f t="shared" si="1"/>
        <v>924190</v>
      </c>
      <c r="G39" s="231" t="s">
        <v>105</v>
      </c>
    </row>
    <row r="40" spans="1:7" ht="14.4" customHeight="1" x14ac:dyDescent="0.25">
      <c r="A40" s="237">
        <v>38</v>
      </c>
      <c r="B40" s="254" t="s">
        <v>34</v>
      </c>
      <c r="C40" s="294">
        <v>15596</v>
      </c>
      <c r="D40" s="294">
        <v>58927</v>
      </c>
      <c r="E40" s="294">
        <v>396662</v>
      </c>
      <c r="F40" s="230">
        <f t="shared" si="1"/>
        <v>471185</v>
      </c>
      <c r="G40" s="231" t="s">
        <v>162</v>
      </c>
    </row>
    <row r="41" spans="1:7" ht="14.4" customHeight="1" x14ac:dyDescent="0.25">
      <c r="A41" s="237">
        <v>39</v>
      </c>
      <c r="B41" s="255" t="s">
        <v>35</v>
      </c>
      <c r="C41" s="294">
        <v>902</v>
      </c>
      <c r="D41" s="294">
        <v>2548</v>
      </c>
      <c r="E41" s="294">
        <v>8725</v>
      </c>
      <c r="F41" s="230">
        <f t="shared" si="1"/>
        <v>12175</v>
      </c>
      <c r="G41" s="231" t="s">
        <v>106</v>
      </c>
    </row>
    <row r="42" spans="1:7" ht="14.4" customHeight="1" x14ac:dyDescent="0.25">
      <c r="A42" s="237">
        <v>41</v>
      </c>
      <c r="B42" s="256" t="s">
        <v>36</v>
      </c>
      <c r="C42" s="294">
        <v>1369041</v>
      </c>
      <c r="D42" s="294">
        <v>4290099</v>
      </c>
      <c r="E42" s="294">
        <v>36994948</v>
      </c>
      <c r="F42" s="230">
        <f t="shared" si="1"/>
        <v>42654088</v>
      </c>
      <c r="G42" s="231" t="s">
        <v>107</v>
      </c>
    </row>
    <row r="43" spans="1:7" ht="14.4" customHeight="1" x14ac:dyDescent="0.25">
      <c r="A43" s="237">
        <v>42</v>
      </c>
      <c r="B43" s="228" t="s">
        <v>37</v>
      </c>
      <c r="C43" s="294">
        <v>42759</v>
      </c>
      <c r="D43" s="294">
        <v>220104</v>
      </c>
      <c r="E43" s="294">
        <v>12615356</v>
      </c>
      <c r="F43" s="230">
        <f t="shared" si="1"/>
        <v>12878219</v>
      </c>
      <c r="G43" s="231" t="s">
        <v>108</v>
      </c>
    </row>
    <row r="44" spans="1:7" ht="14.4" customHeight="1" x14ac:dyDescent="0.25">
      <c r="A44" s="237">
        <v>43</v>
      </c>
      <c r="B44" s="257" t="s">
        <v>38</v>
      </c>
      <c r="C44" s="294">
        <v>1352214</v>
      </c>
      <c r="D44" s="294">
        <v>2330545</v>
      </c>
      <c r="E44" s="294">
        <v>27779912</v>
      </c>
      <c r="F44" s="230">
        <f t="shared" si="1"/>
        <v>31462671</v>
      </c>
      <c r="G44" s="231" t="s">
        <v>109</v>
      </c>
    </row>
    <row r="45" spans="1:7" ht="14.4" customHeight="1" x14ac:dyDescent="0.25">
      <c r="A45" s="237">
        <v>45</v>
      </c>
      <c r="B45" s="228" t="s">
        <v>39</v>
      </c>
      <c r="C45" s="294">
        <v>34504749</v>
      </c>
      <c r="D45" s="294">
        <v>11452957</v>
      </c>
      <c r="E45" s="294">
        <v>41576995</v>
      </c>
      <c r="F45" s="230">
        <f t="shared" si="1"/>
        <v>87534701</v>
      </c>
      <c r="G45" s="231" t="s">
        <v>163</v>
      </c>
    </row>
    <row r="46" spans="1:7" ht="14.4" customHeight="1" x14ac:dyDescent="0.25">
      <c r="A46" s="237">
        <v>46</v>
      </c>
      <c r="B46" s="228" t="s">
        <v>164</v>
      </c>
      <c r="C46" s="294">
        <v>23255558</v>
      </c>
      <c r="D46" s="294">
        <v>28908694</v>
      </c>
      <c r="E46" s="294">
        <v>84153540</v>
      </c>
      <c r="F46" s="230">
        <f t="shared" si="1"/>
        <v>136317792</v>
      </c>
      <c r="G46" s="231" t="s">
        <v>110</v>
      </c>
    </row>
    <row r="47" spans="1:7" ht="14.4" customHeight="1" x14ac:dyDescent="0.25">
      <c r="A47" s="237">
        <v>47</v>
      </c>
      <c r="B47" s="228" t="s">
        <v>165</v>
      </c>
      <c r="C47" s="294">
        <v>87597123</v>
      </c>
      <c r="D47" s="294">
        <v>25492180</v>
      </c>
      <c r="E47" s="294">
        <v>28668063</v>
      </c>
      <c r="F47" s="230">
        <f t="shared" si="1"/>
        <v>141757366</v>
      </c>
      <c r="G47" s="231" t="s">
        <v>111</v>
      </c>
    </row>
    <row r="48" spans="1:7" ht="14.4" customHeight="1" x14ac:dyDescent="0.25">
      <c r="A48" s="237">
        <v>49</v>
      </c>
      <c r="B48" s="258" t="s">
        <v>166</v>
      </c>
      <c r="C48" s="294">
        <v>260009</v>
      </c>
      <c r="D48" s="294">
        <v>986839</v>
      </c>
      <c r="E48" s="294">
        <v>12594441</v>
      </c>
      <c r="F48" s="230">
        <f t="shared" si="1"/>
        <v>13841289</v>
      </c>
      <c r="G48" s="231" t="s">
        <v>112</v>
      </c>
    </row>
    <row r="49" spans="1:7" ht="14.4" customHeight="1" x14ac:dyDescent="0.25">
      <c r="A49" s="237">
        <v>50</v>
      </c>
      <c r="B49" s="259" t="s">
        <v>40</v>
      </c>
      <c r="C49" s="294">
        <v>74528</v>
      </c>
      <c r="D49" s="294">
        <v>549809</v>
      </c>
      <c r="E49" s="294">
        <v>3046525</v>
      </c>
      <c r="F49" s="230">
        <f t="shared" si="1"/>
        <v>3670862</v>
      </c>
      <c r="G49" s="231" t="s">
        <v>113</v>
      </c>
    </row>
    <row r="50" spans="1:7" ht="14.4" customHeight="1" x14ac:dyDescent="0.25">
      <c r="A50" s="237">
        <v>51</v>
      </c>
      <c r="B50" s="260" t="s">
        <v>41</v>
      </c>
      <c r="C50" s="294">
        <v>190647</v>
      </c>
      <c r="D50" s="294">
        <v>149095</v>
      </c>
      <c r="E50" s="294">
        <v>23743445</v>
      </c>
      <c r="F50" s="230">
        <f t="shared" si="1"/>
        <v>24083187</v>
      </c>
      <c r="G50" s="231" t="s">
        <v>114</v>
      </c>
    </row>
    <row r="51" spans="1:7" ht="14.4" customHeight="1" x14ac:dyDescent="0.25">
      <c r="A51" s="237">
        <v>52</v>
      </c>
      <c r="B51" s="228" t="s">
        <v>42</v>
      </c>
      <c r="C51" s="294">
        <v>1800204</v>
      </c>
      <c r="D51" s="294">
        <v>3257463</v>
      </c>
      <c r="E51" s="294">
        <v>6200394</v>
      </c>
      <c r="F51" s="230">
        <f t="shared" si="1"/>
        <v>11258061</v>
      </c>
      <c r="G51" s="231" t="s">
        <v>115</v>
      </c>
    </row>
    <row r="52" spans="1:7" ht="14.4" customHeight="1" x14ac:dyDescent="0.25">
      <c r="A52" s="237">
        <v>53</v>
      </c>
      <c r="B52" s="261" t="s">
        <v>43</v>
      </c>
      <c r="C52" s="294">
        <v>282486</v>
      </c>
      <c r="D52" s="294">
        <v>223108</v>
      </c>
      <c r="E52" s="294">
        <v>732732</v>
      </c>
      <c r="F52" s="230">
        <f t="shared" si="1"/>
        <v>1238326</v>
      </c>
      <c r="G52" s="231" t="s">
        <v>116</v>
      </c>
    </row>
    <row r="53" spans="1:7" ht="14.4" customHeight="1" x14ac:dyDescent="0.25">
      <c r="A53" s="237">
        <v>55</v>
      </c>
      <c r="B53" s="228" t="s">
        <v>44</v>
      </c>
      <c r="C53" s="294">
        <v>2910067</v>
      </c>
      <c r="D53" s="294">
        <v>2425622</v>
      </c>
      <c r="E53" s="294">
        <v>6254645</v>
      </c>
      <c r="F53" s="230">
        <f t="shared" si="1"/>
        <v>11590334</v>
      </c>
      <c r="G53" s="231" t="s">
        <v>117</v>
      </c>
    </row>
    <row r="54" spans="1:7" ht="14.4" customHeight="1" x14ac:dyDescent="0.25">
      <c r="A54" s="237">
        <v>56</v>
      </c>
      <c r="B54" s="228" t="s">
        <v>45</v>
      </c>
      <c r="C54" s="294">
        <v>10100061</v>
      </c>
      <c r="D54" s="294">
        <v>10406758</v>
      </c>
      <c r="E54" s="294">
        <v>7016077</v>
      </c>
      <c r="F54" s="230">
        <f t="shared" si="1"/>
        <v>27522896</v>
      </c>
      <c r="G54" s="231" t="s">
        <v>118</v>
      </c>
    </row>
    <row r="55" spans="1:7" ht="14.4" customHeight="1" x14ac:dyDescent="0.25">
      <c r="A55" s="237">
        <v>58</v>
      </c>
      <c r="B55" s="262" t="s">
        <v>46</v>
      </c>
      <c r="C55" s="294">
        <v>56923</v>
      </c>
      <c r="D55" s="294">
        <v>206758</v>
      </c>
      <c r="E55" s="294">
        <v>1837916</v>
      </c>
      <c r="F55" s="230">
        <f t="shared" si="1"/>
        <v>2101597</v>
      </c>
      <c r="G55" s="231" t="s">
        <v>119</v>
      </c>
    </row>
    <row r="56" spans="1:7" ht="14.4" customHeight="1" x14ac:dyDescent="0.25">
      <c r="A56" s="237">
        <v>59</v>
      </c>
      <c r="B56" s="263" t="s">
        <v>47</v>
      </c>
      <c r="C56" s="294">
        <v>17675</v>
      </c>
      <c r="D56" s="294">
        <v>18749</v>
      </c>
      <c r="E56" s="294">
        <v>38610</v>
      </c>
      <c r="F56" s="230">
        <f t="shared" si="1"/>
        <v>75034</v>
      </c>
      <c r="G56" s="231" t="s">
        <v>167</v>
      </c>
    </row>
    <row r="57" spans="1:7" ht="14.4" customHeight="1" x14ac:dyDescent="0.25">
      <c r="A57" s="237">
        <v>60</v>
      </c>
      <c r="B57" s="264" t="s">
        <v>48</v>
      </c>
      <c r="C57" s="294">
        <v>71778</v>
      </c>
      <c r="D57" s="294">
        <v>23543</v>
      </c>
      <c r="E57" s="294">
        <v>60207</v>
      </c>
      <c r="F57" s="230">
        <f t="shared" si="1"/>
        <v>155528</v>
      </c>
      <c r="G57" s="231" t="s">
        <v>120</v>
      </c>
    </row>
    <row r="58" spans="1:7" ht="14.4" customHeight="1" x14ac:dyDescent="0.25">
      <c r="A58" s="237">
        <v>61</v>
      </c>
      <c r="B58" s="265" t="s">
        <v>49</v>
      </c>
      <c r="C58" s="294">
        <v>1900919</v>
      </c>
      <c r="D58" s="294">
        <v>1485344</v>
      </c>
      <c r="E58" s="294">
        <v>62068071</v>
      </c>
      <c r="F58" s="230">
        <f t="shared" si="1"/>
        <v>65454334</v>
      </c>
      <c r="G58" s="231" t="s">
        <v>121</v>
      </c>
    </row>
    <row r="59" spans="1:7" ht="14.4" customHeight="1" x14ac:dyDescent="0.25">
      <c r="A59" s="237">
        <v>62</v>
      </c>
      <c r="B59" s="266" t="s">
        <v>50</v>
      </c>
      <c r="C59" s="294">
        <v>106047</v>
      </c>
      <c r="D59" s="294">
        <v>487889</v>
      </c>
      <c r="E59" s="294">
        <v>2275597</v>
      </c>
      <c r="F59" s="230">
        <f t="shared" si="1"/>
        <v>2869533</v>
      </c>
      <c r="G59" s="231" t="s">
        <v>122</v>
      </c>
    </row>
    <row r="60" spans="1:7" ht="14.4" customHeight="1" x14ac:dyDescent="0.25">
      <c r="A60" s="237">
        <v>63</v>
      </c>
      <c r="B60" s="267" t="s">
        <v>51</v>
      </c>
      <c r="C60" s="294">
        <v>27309</v>
      </c>
      <c r="D60" s="294">
        <v>79002</v>
      </c>
      <c r="E60" s="294">
        <v>144268</v>
      </c>
      <c r="F60" s="230">
        <f t="shared" si="1"/>
        <v>250579</v>
      </c>
      <c r="G60" s="231" t="s">
        <v>123</v>
      </c>
    </row>
    <row r="61" spans="1:7" ht="14.4" customHeight="1" x14ac:dyDescent="0.25">
      <c r="A61" s="237">
        <v>64</v>
      </c>
      <c r="B61" s="268" t="s">
        <v>168</v>
      </c>
      <c r="C61" s="294">
        <v>482670</v>
      </c>
      <c r="D61" s="294">
        <v>5107016</v>
      </c>
      <c r="E61" s="294">
        <v>31626980</v>
      </c>
      <c r="F61" s="230">
        <f t="shared" ref="F61:F87" si="2">SUM(C61:E61)</f>
        <v>37216666</v>
      </c>
      <c r="G61" s="231" t="s">
        <v>124</v>
      </c>
    </row>
    <row r="62" spans="1:7" ht="14.4" customHeight="1" x14ac:dyDescent="0.25">
      <c r="A62" s="237">
        <v>65</v>
      </c>
      <c r="B62" s="269" t="s">
        <v>52</v>
      </c>
      <c r="C62" s="294">
        <v>312098</v>
      </c>
      <c r="D62" s="294">
        <v>1237528</v>
      </c>
      <c r="E62" s="294">
        <v>8404893</v>
      </c>
      <c r="F62" s="230">
        <f t="shared" si="2"/>
        <v>9954519</v>
      </c>
      <c r="G62" s="231" t="s">
        <v>169</v>
      </c>
    </row>
    <row r="63" spans="1:7" ht="14.4" customHeight="1" x14ac:dyDescent="0.25">
      <c r="A63" s="237">
        <v>66</v>
      </c>
      <c r="B63" s="270" t="s">
        <v>53</v>
      </c>
      <c r="C63" s="294">
        <v>15914</v>
      </c>
      <c r="D63" s="294">
        <v>130629</v>
      </c>
      <c r="E63" s="294">
        <v>145986</v>
      </c>
      <c r="F63" s="230">
        <f t="shared" si="2"/>
        <v>292529</v>
      </c>
      <c r="G63" s="231" t="s">
        <v>125</v>
      </c>
    </row>
    <row r="64" spans="1:7" ht="14.4" customHeight="1" x14ac:dyDescent="0.25">
      <c r="A64" s="237">
        <v>68</v>
      </c>
      <c r="B64" s="271" t="s">
        <v>170</v>
      </c>
      <c r="C64" s="294">
        <v>2063463</v>
      </c>
      <c r="D64" s="294">
        <v>1464627</v>
      </c>
      <c r="E64" s="294">
        <v>3266952</v>
      </c>
      <c r="F64" s="230">
        <f t="shared" si="2"/>
        <v>6795042</v>
      </c>
      <c r="G64" s="231" t="s">
        <v>126</v>
      </c>
    </row>
    <row r="65" spans="1:7" ht="14.4" customHeight="1" x14ac:dyDescent="0.25">
      <c r="A65" s="237">
        <v>69</v>
      </c>
      <c r="B65" s="228" t="s">
        <v>54</v>
      </c>
      <c r="C65" s="294">
        <v>251076</v>
      </c>
      <c r="D65" s="294">
        <v>496729</v>
      </c>
      <c r="E65" s="294">
        <v>419028</v>
      </c>
      <c r="F65" s="230">
        <f t="shared" si="2"/>
        <v>1166833</v>
      </c>
      <c r="G65" s="231" t="s">
        <v>127</v>
      </c>
    </row>
    <row r="66" spans="1:7" ht="14.4" customHeight="1" x14ac:dyDescent="0.25">
      <c r="A66" s="237">
        <v>70</v>
      </c>
      <c r="B66" s="272" t="s">
        <v>55</v>
      </c>
      <c r="C66" s="294">
        <v>52054</v>
      </c>
      <c r="D66" s="294">
        <v>543697</v>
      </c>
      <c r="E66" s="294">
        <v>1930405</v>
      </c>
      <c r="F66" s="230">
        <f t="shared" si="2"/>
        <v>2526156</v>
      </c>
      <c r="G66" s="231" t="s">
        <v>128</v>
      </c>
    </row>
    <row r="67" spans="1:7" ht="14.4" customHeight="1" x14ac:dyDescent="0.25">
      <c r="A67" s="237">
        <v>71</v>
      </c>
      <c r="B67" s="273" t="s">
        <v>171</v>
      </c>
      <c r="C67" s="294">
        <v>238120</v>
      </c>
      <c r="D67" s="294">
        <v>1274957</v>
      </c>
      <c r="E67" s="294">
        <v>3329430</v>
      </c>
      <c r="F67" s="230">
        <f t="shared" si="2"/>
        <v>4842507</v>
      </c>
      <c r="G67" s="231" t="s">
        <v>172</v>
      </c>
    </row>
    <row r="68" spans="1:7" ht="14.4" customHeight="1" x14ac:dyDescent="0.25">
      <c r="A68" s="237">
        <v>72</v>
      </c>
      <c r="B68" s="274" t="s">
        <v>56</v>
      </c>
      <c r="C68" s="294">
        <v>2003</v>
      </c>
      <c r="D68" s="294">
        <v>3085</v>
      </c>
      <c r="E68" s="294">
        <v>58607</v>
      </c>
      <c r="F68" s="230">
        <f t="shared" si="2"/>
        <v>63695</v>
      </c>
      <c r="G68" s="231" t="s">
        <v>129</v>
      </c>
    </row>
    <row r="69" spans="1:7" ht="14.4" customHeight="1" x14ac:dyDescent="0.25">
      <c r="A69" s="237">
        <v>73</v>
      </c>
      <c r="B69" s="275" t="s">
        <v>57</v>
      </c>
      <c r="C69" s="294">
        <v>770046</v>
      </c>
      <c r="D69" s="294">
        <v>1647628</v>
      </c>
      <c r="E69" s="294">
        <v>1769808</v>
      </c>
      <c r="F69" s="230">
        <f t="shared" si="2"/>
        <v>4187482</v>
      </c>
      <c r="G69" s="231" t="s">
        <v>130</v>
      </c>
    </row>
    <row r="70" spans="1:7" ht="14.4" customHeight="1" x14ac:dyDescent="0.25">
      <c r="A70" s="237">
        <v>74</v>
      </c>
      <c r="B70" s="228" t="s">
        <v>58</v>
      </c>
      <c r="C70" s="294">
        <v>937169</v>
      </c>
      <c r="D70" s="294">
        <v>538502</v>
      </c>
      <c r="E70" s="294">
        <v>365355</v>
      </c>
      <c r="F70" s="230">
        <f t="shared" si="2"/>
        <v>1841026</v>
      </c>
      <c r="G70" s="231" t="s">
        <v>131</v>
      </c>
    </row>
    <row r="71" spans="1:7" ht="14.4" customHeight="1" x14ac:dyDescent="0.25">
      <c r="A71" s="237">
        <v>75</v>
      </c>
      <c r="B71" s="276" t="s">
        <v>173</v>
      </c>
      <c r="C71" s="294">
        <v>170369</v>
      </c>
      <c r="D71" s="294">
        <v>32624</v>
      </c>
      <c r="E71" s="294">
        <v>8328</v>
      </c>
      <c r="F71" s="230">
        <f t="shared" si="2"/>
        <v>211321</v>
      </c>
      <c r="G71" s="231" t="s">
        <v>132</v>
      </c>
    </row>
    <row r="72" spans="1:7" ht="14.4" customHeight="1" x14ac:dyDescent="0.25">
      <c r="A72" s="237">
        <v>77</v>
      </c>
      <c r="B72" s="277" t="s">
        <v>174</v>
      </c>
      <c r="C72" s="294">
        <v>1565820</v>
      </c>
      <c r="D72" s="294">
        <v>1547091</v>
      </c>
      <c r="E72" s="294">
        <v>2762403</v>
      </c>
      <c r="F72" s="230">
        <f t="shared" si="2"/>
        <v>5875314</v>
      </c>
      <c r="G72" s="231" t="s">
        <v>133</v>
      </c>
    </row>
    <row r="73" spans="1:7" ht="14.4" customHeight="1" x14ac:dyDescent="0.25">
      <c r="A73" s="237">
        <v>78</v>
      </c>
      <c r="B73" s="278" t="s">
        <v>59</v>
      </c>
      <c r="C73" s="294">
        <v>800035</v>
      </c>
      <c r="D73" s="294">
        <v>988019</v>
      </c>
      <c r="E73" s="294">
        <v>911920</v>
      </c>
      <c r="F73" s="230">
        <f t="shared" si="2"/>
        <v>2699974</v>
      </c>
      <c r="G73" s="231" t="s">
        <v>134</v>
      </c>
    </row>
    <row r="74" spans="1:7" ht="14.4" customHeight="1" x14ac:dyDescent="0.25">
      <c r="A74" s="237">
        <v>79</v>
      </c>
      <c r="B74" s="228" t="s">
        <v>175</v>
      </c>
      <c r="C74" s="294">
        <v>726597</v>
      </c>
      <c r="D74" s="294">
        <v>1266776</v>
      </c>
      <c r="E74" s="294">
        <v>1315919</v>
      </c>
      <c r="F74" s="230">
        <f t="shared" si="2"/>
        <v>3309292</v>
      </c>
      <c r="G74" s="231" t="s">
        <v>176</v>
      </c>
    </row>
    <row r="75" spans="1:7" ht="14.4" customHeight="1" x14ac:dyDescent="0.25">
      <c r="A75" s="237">
        <v>80</v>
      </c>
      <c r="B75" s="279" t="s">
        <v>60</v>
      </c>
      <c r="C75" s="294">
        <v>94072</v>
      </c>
      <c r="D75" s="294">
        <v>264816</v>
      </c>
      <c r="E75" s="294">
        <v>3307312</v>
      </c>
      <c r="F75" s="230">
        <f t="shared" si="2"/>
        <v>3666200</v>
      </c>
      <c r="G75" s="231" t="s">
        <v>135</v>
      </c>
    </row>
    <row r="76" spans="1:7" ht="14.4" customHeight="1" x14ac:dyDescent="0.25">
      <c r="A76" s="237">
        <v>81</v>
      </c>
      <c r="B76" s="228" t="s">
        <v>61</v>
      </c>
      <c r="C76" s="294">
        <v>129770</v>
      </c>
      <c r="D76" s="294">
        <v>460240</v>
      </c>
      <c r="E76" s="294">
        <v>8233663</v>
      </c>
      <c r="F76" s="230">
        <f t="shared" si="2"/>
        <v>8823673</v>
      </c>
      <c r="G76" s="231" t="s">
        <v>136</v>
      </c>
    </row>
    <row r="77" spans="1:7" ht="14.4" customHeight="1" x14ac:dyDescent="0.25">
      <c r="A77" s="237">
        <v>82</v>
      </c>
      <c r="B77" s="280" t="s">
        <v>62</v>
      </c>
      <c r="C77" s="294">
        <v>498120</v>
      </c>
      <c r="D77" s="294">
        <v>740645</v>
      </c>
      <c r="E77" s="294">
        <v>853392</v>
      </c>
      <c r="F77" s="230">
        <f t="shared" si="2"/>
        <v>2092157</v>
      </c>
      <c r="G77" s="231" t="s">
        <v>177</v>
      </c>
    </row>
    <row r="78" spans="1:7" ht="14.4" customHeight="1" x14ac:dyDescent="0.25">
      <c r="A78" s="237">
        <v>85</v>
      </c>
      <c r="B78" s="281" t="s">
        <v>63</v>
      </c>
      <c r="C78" s="294">
        <v>347355</v>
      </c>
      <c r="D78" s="294">
        <v>2524972</v>
      </c>
      <c r="E78" s="294">
        <v>5577616</v>
      </c>
      <c r="F78" s="230">
        <f t="shared" si="2"/>
        <v>8449943</v>
      </c>
      <c r="G78" s="231" t="s">
        <v>137</v>
      </c>
    </row>
    <row r="79" spans="1:7" ht="14.4" customHeight="1" x14ac:dyDescent="0.25">
      <c r="A79" s="237">
        <v>86</v>
      </c>
      <c r="B79" s="282" t="s">
        <v>178</v>
      </c>
      <c r="C79" s="294">
        <v>229138</v>
      </c>
      <c r="D79" s="294">
        <v>2902918</v>
      </c>
      <c r="E79" s="294">
        <v>8647928</v>
      </c>
      <c r="F79" s="230">
        <f t="shared" si="2"/>
        <v>11779984</v>
      </c>
      <c r="G79" s="231" t="s">
        <v>138</v>
      </c>
    </row>
    <row r="80" spans="1:7" ht="14.4" customHeight="1" x14ac:dyDescent="0.25">
      <c r="A80" s="237">
        <v>87</v>
      </c>
      <c r="B80" s="282" t="s">
        <v>179</v>
      </c>
      <c r="C80" s="294">
        <v>14679</v>
      </c>
      <c r="D80" s="294">
        <v>69444</v>
      </c>
      <c r="E80" s="294">
        <v>203270</v>
      </c>
      <c r="F80" s="230">
        <f t="shared" si="2"/>
        <v>287393</v>
      </c>
      <c r="G80" s="231" t="s">
        <v>139</v>
      </c>
    </row>
    <row r="81" spans="1:7" ht="14.4" customHeight="1" x14ac:dyDescent="0.25">
      <c r="A81" s="237">
        <v>88</v>
      </c>
      <c r="B81" s="282" t="s">
        <v>180</v>
      </c>
      <c r="C81" s="294">
        <v>331815</v>
      </c>
      <c r="D81" s="294">
        <v>754199</v>
      </c>
      <c r="E81" s="294">
        <v>1025763</v>
      </c>
      <c r="F81" s="230">
        <f t="shared" si="2"/>
        <v>2111777</v>
      </c>
      <c r="G81" s="231" t="s">
        <v>140</v>
      </c>
    </row>
    <row r="82" spans="1:7" ht="14.4" customHeight="1" x14ac:dyDescent="0.25">
      <c r="A82" s="237">
        <v>90</v>
      </c>
      <c r="B82" s="283" t="s">
        <v>181</v>
      </c>
      <c r="C82" s="294">
        <v>69541</v>
      </c>
      <c r="D82" s="294">
        <v>45347</v>
      </c>
      <c r="E82" s="294">
        <v>782484</v>
      </c>
      <c r="F82" s="230">
        <f t="shared" si="2"/>
        <v>897372</v>
      </c>
      <c r="G82" s="231" t="s">
        <v>141</v>
      </c>
    </row>
    <row r="83" spans="1:7" ht="14.4" customHeight="1" x14ac:dyDescent="0.25">
      <c r="A83" s="237">
        <v>91</v>
      </c>
      <c r="B83" s="228" t="s">
        <v>64</v>
      </c>
      <c r="C83" s="294">
        <v>43103</v>
      </c>
      <c r="D83" s="294">
        <v>43453</v>
      </c>
      <c r="E83" s="294">
        <v>181009</v>
      </c>
      <c r="F83" s="230">
        <f t="shared" si="2"/>
        <v>267565</v>
      </c>
      <c r="G83" s="231" t="s">
        <v>142</v>
      </c>
    </row>
    <row r="84" spans="1:7" ht="14.4" customHeight="1" x14ac:dyDescent="0.25">
      <c r="A84" s="237">
        <v>93</v>
      </c>
      <c r="B84" s="284" t="s">
        <v>182</v>
      </c>
      <c r="C84" s="294">
        <v>327480</v>
      </c>
      <c r="D84" s="294">
        <v>237370</v>
      </c>
      <c r="E84" s="294">
        <v>848361</v>
      </c>
      <c r="F84" s="230">
        <f t="shared" si="2"/>
        <v>1413211</v>
      </c>
      <c r="G84" s="231" t="s">
        <v>143</v>
      </c>
    </row>
    <row r="85" spans="1:7" ht="14.4" customHeight="1" x14ac:dyDescent="0.25">
      <c r="A85" s="237">
        <v>94</v>
      </c>
      <c r="B85" s="228" t="s">
        <v>65</v>
      </c>
      <c r="C85" s="294">
        <v>197979</v>
      </c>
      <c r="D85" s="294">
        <v>344788</v>
      </c>
      <c r="E85" s="294">
        <v>485789</v>
      </c>
      <c r="F85" s="230">
        <f t="shared" si="2"/>
        <v>1028556</v>
      </c>
      <c r="G85" s="231" t="s">
        <v>144</v>
      </c>
    </row>
    <row r="86" spans="1:7" ht="14.4" customHeight="1" x14ac:dyDescent="0.25">
      <c r="A86" s="237">
        <v>95</v>
      </c>
      <c r="B86" s="285" t="s">
        <v>66</v>
      </c>
      <c r="C86" s="294">
        <v>1258285</v>
      </c>
      <c r="D86" s="294">
        <v>243851</v>
      </c>
      <c r="E86" s="294">
        <v>582819</v>
      </c>
      <c r="F86" s="230">
        <f t="shared" si="2"/>
        <v>2084955</v>
      </c>
      <c r="G86" s="231" t="s">
        <v>145</v>
      </c>
    </row>
    <row r="87" spans="1:7" ht="14.4" customHeight="1" x14ac:dyDescent="0.25">
      <c r="A87" s="237">
        <v>96</v>
      </c>
      <c r="B87" s="228" t="s">
        <v>67</v>
      </c>
      <c r="C87" s="294">
        <v>3638230</v>
      </c>
      <c r="D87" s="294">
        <v>794052</v>
      </c>
      <c r="E87" s="294">
        <v>387418</v>
      </c>
      <c r="F87" s="230">
        <f t="shared" si="2"/>
        <v>4819700</v>
      </c>
      <c r="G87" s="231" t="s">
        <v>146</v>
      </c>
    </row>
    <row r="88" spans="1:7" ht="20.100000000000001" customHeight="1" x14ac:dyDescent="0.25">
      <c r="A88" s="320" t="s">
        <v>69</v>
      </c>
      <c r="B88" s="320"/>
      <c r="C88" s="295">
        <f>SUM(C5:C87)</f>
        <v>212195790</v>
      </c>
      <c r="D88" s="295">
        <f>SUM(D5:D87)</f>
        <v>147847649</v>
      </c>
      <c r="E88" s="295">
        <f>SUM(E5:E87)</f>
        <v>914501696</v>
      </c>
      <c r="F88" s="295">
        <f>SUM(F5:F87)</f>
        <v>1274545135</v>
      </c>
      <c r="G88" s="287" t="s">
        <v>72</v>
      </c>
    </row>
    <row r="89" spans="1:7" ht="15.6" x14ac:dyDescent="0.45">
      <c r="A89" s="288"/>
      <c r="B89" s="288"/>
      <c r="C89" s="288"/>
      <c r="D89" s="288"/>
      <c r="E89" s="288"/>
      <c r="F89" s="288"/>
      <c r="G89" s="288"/>
    </row>
    <row r="90" spans="1:7" ht="15" customHeight="1" x14ac:dyDescent="0.45">
      <c r="A90" s="296" t="s">
        <v>226</v>
      </c>
      <c r="B90" s="297" t="s">
        <v>239</v>
      </c>
      <c r="C90" s="298"/>
      <c r="D90" s="288"/>
      <c r="E90" s="288"/>
      <c r="F90" s="288"/>
      <c r="G90" s="288"/>
    </row>
    <row r="91" spans="1:7" ht="15" customHeight="1" x14ac:dyDescent="0.45">
      <c r="A91" s="296" t="s">
        <v>226</v>
      </c>
      <c r="B91" s="297" t="s">
        <v>224</v>
      </c>
      <c r="C91" s="298"/>
      <c r="D91" s="288"/>
      <c r="E91" s="288"/>
      <c r="F91" s="288"/>
      <c r="G91" s="288"/>
    </row>
    <row r="92" spans="1:7" ht="15" customHeight="1" x14ac:dyDescent="0.45">
      <c r="A92" s="296" t="s">
        <v>226</v>
      </c>
      <c r="B92" s="297" t="s">
        <v>225</v>
      </c>
      <c r="C92" s="298"/>
      <c r="D92" s="288"/>
      <c r="E92" s="288"/>
      <c r="F92" s="288"/>
      <c r="G92" s="288"/>
    </row>
  </sheetData>
  <mergeCells count="6">
    <mergeCell ref="A3:B4"/>
    <mergeCell ref="G3:G4"/>
    <mergeCell ref="A1:B1"/>
    <mergeCell ref="A88:B88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sqref="A1:B1"/>
    </sheetView>
  </sheetViews>
  <sheetFormatPr defaultRowHeight="13.2" x14ac:dyDescent="0.25"/>
  <cols>
    <col min="1" max="1" width="4.44140625" customWidth="1"/>
    <col min="2" max="2" width="43.88671875" customWidth="1"/>
    <col min="3" max="4" width="14.88671875" customWidth="1"/>
    <col min="5" max="5" width="16.5546875" customWidth="1"/>
    <col min="6" max="6" width="17.33203125" customWidth="1"/>
    <col min="7" max="7" width="49.88671875" customWidth="1"/>
  </cols>
  <sheetData>
    <row r="1" spans="1:7" ht="17.399999999999999" x14ac:dyDescent="0.55000000000000004">
      <c r="A1" s="328" t="s">
        <v>216</v>
      </c>
      <c r="B1" s="328"/>
      <c r="C1" s="224"/>
      <c r="D1" s="224"/>
      <c r="E1" s="224"/>
      <c r="F1" s="224"/>
      <c r="G1" s="299" t="s">
        <v>217</v>
      </c>
    </row>
    <row r="2" spans="1:7" ht="24.9" customHeight="1" x14ac:dyDescent="0.25">
      <c r="A2" s="332" t="s">
        <v>258</v>
      </c>
      <c r="B2" s="332"/>
      <c r="C2" s="332"/>
      <c r="D2" s="293" t="s">
        <v>222</v>
      </c>
      <c r="E2" s="293" t="s">
        <v>223</v>
      </c>
      <c r="F2" s="332" t="s">
        <v>246</v>
      </c>
      <c r="G2" s="332"/>
    </row>
    <row r="3" spans="1:7" ht="35.25" customHeight="1" x14ac:dyDescent="0.25">
      <c r="A3" s="320" t="s">
        <v>68</v>
      </c>
      <c r="B3" s="320"/>
      <c r="C3" s="10" t="s">
        <v>187</v>
      </c>
      <c r="D3" s="10" t="s">
        <v>188</v>
      </c>
      <c r="E3" s="10" t="s">
        <v>189</v>
      </c>
      <c r="F3" s="10" t="s">
        <v>69</v>
      </c>
      <c r="G3" s="323" t="s">
        <v>73</v>
      </c>
    </row>
    <row r="4" spans="1:7" ht="20.100000000000001" customHeight="1" x14ac:dyDescent="0.25">
      <c r="A4" s="320"/>
      <c r="B4" s="320"/>
      <c r="C4" s="13" t="s">
        <v>0</v>
      </c>
      <c r="D4" s="13" t="s">
        <v>70</v>
      </c>
      <c r="E4" s="13" t="s">
        <v>71</v>
      </c>
      <c r="F4" s="226" t="s">
        <v>72</v>
      </c>
      <c r="G4" s="323"/>
    </row>
    <row r="5" spans="1:7" ht="14.4" customHeight="1" x14ac:dyDescent="0.25">
      <c r="A5" s="227" t="s">
        <v>149</v>
      </c>
      <c r="B5" s="228" t="s">
        <v>1</v>
      </c>
      <c r="C5" s="294">
        <v>49936304</v>
      </c>
      <c r="D5" s="294">
        <v>13088568</v>
      </c>
      <c r="E5" s="294">
        <v>35439492</v>
      </c>
      <c r="F5" s="230">
        <f>SUM(C5:E5)</f>
        <v>98464364</v>
      </c>
      <c r="G5" s="231" t="s">
        <v>74</v>
      </c>
    </row>
    <row r="6" spans="1:7" ht="14.4" customHeight="1" x14ac:dyDescent="0.25">
      <c r="A6" s="227" t="s">
        <v>150</v>
      </c>
      <c r="B6" s="228" t="s">
        <v>2</v>
      </c>
      <c r="C6" s="294">
        <v>137963</v>
      </c>
      <c r="D6" s="294">
        <v>33498</v>
      </c>
      <c r="E6" s="294">
        <v>5350</v>
      </c>
      <c r="F6" s="230">
        <f t="shared" ref="F6:F32" si="0">SUM(C6:E6)</f>
        <v>176811</v>
      </c>
      <c r="G6" s="231" t="s">
        <v>75</v>
      </c>
    </row>
    <row r="7" spans="1:7" ht="14.4" customHeight="1" x14ac:dyDescent="0.25">
      <c r="A7" s="227" t="s">
        <v>151</v>
      </c>
      <c r="B7" s="228" t="s">
        <v>3</v>
      </c>
      <c r="C7" s="294">
        <v>39254</v>
      </c>
      <c r="D7" s="294">
        <v>34440</v>
      </c>
      <c r="E7" s="294">
        <v>1677942</v>
      </c>
      <c r="F7" s="230">
        <f t="shared" si="0"/>
        <v>1751636</v>
      </c>
      <c r="G7" s="231" t="s">
        <v>76</v>
      </c>
    </row>
    <row r="8" spans="1:7" ht="14.4" customHeight="1" x14ac:dyDescent="0.25">
      <c r="A8" s="227" t="s">
        <v>152</v>
      </c>
      <c r="B8" s="232" t="s">
        <v>4</v>
      </c>
      <c r="C8" s="294">
        <v>2029</v>
      </c>
      <c r="D8" s="294">
        <v>0</v>
      </c>
      <c r="E8" s="294">
        <v>0</v>
      </c>
      <c r="F8" s="230">
        <f t="shared" si="0"/>
        <v>2029</v>
      </c>
      <c r="G8" s="231" t="s">
        <v>77</v>
      </c>
    </row>
    <row r="9" spans="1:7" ht="14.4" customHeight="1" x14ac:dyDescent="0.25">
      <c r="A9" s="227" t="s">
        <v>153</v>
      </c>
      <c r="B9" s="233" t="s">
        <v>5</v>
      </c>
      <c r="C9" s="294">
        <v>30695</v>
      </c>
      <c r="D9" s="294">
        <v>460980</v>
      </c>
      <c r="E9" s="294">
        <v>774280025</v>
      </c>
      <c r="F9" s="230">
        <f t="shared" si="0"/>
        <v>774771700</v>
      </c>
      <c r="G9" s="231" t="s">
        <v>78</v>
      </c>
    </row>
    <row r="10" spans="1:7" ht="14.4" customHeight="1" x14ac:dyDescent="0.25">
      <c r="A10" s="227" t="s">
        <v>154</v>
      </c>
      <c r="B10" s="234" t="s">
        <v>6</v>
      </c>
      <c r="C10" s="294">
        <v>8461</v>
      </c>
      <c r="D10" s="294">
        <v>84478</v>
      </c>
      <c r="E10" s="294">
        <v>3657862</v>
      </c>
      <c r="F10" s="230">
        <f t="shared" si="0"/>
        <v>3750801</v>
      </c>
      <c r="G10" s="231" t="s">
        <v>79</v>
      </c>
    </row>
    <row r="11" spans="1:7" ht="14.4" customHeight="1" x14ac:dyDescent="0.25">
      <c r="A11" s="227" t="s">
        <v>155</v>
      </c>
      <c r="B11" s="235" t="s">
        <v>7</v>
      </c>
      <c r="C11" s="294">
        <v>42635</v>
      </c>
      <c r="D11" s="294">
        <v>994417</v>
      </c>
      <c r="E11" s="294">
        <v>8899731</v>
      </c>
      <c r="F11" s="230">
        <f t="shared" si="0"/>
        <v>9936783</v>
      </c>
      <c r="G11" s="231" t="s">
        <v>80</v>
      </c>
    </row>
    <row r="12" spans="1:7" ht="14.4" customHeight="1" x14ac:dyDescent="0.25">
      <c r="A12" s="227" t="s">
        <v>156</v>
      </c>
      <c r="B12" s="236" t="s">
        <v>8</v>
      </c>
      <c r="C12" s="294">
        <v>18490</v>
      </c>
      <c r="D12" s="294">
        <v>77554</v>
      </c>
      <c r="E12" s="294">
        <v>4471248</v>
      </c>
      <c r="F12" s="230">
        <f t="shared" si="0"/>
        <v>4567292</v>
      </c>
      <c r="G12" s="231" t="s">
        <v>81</v>
      </c>
    </row>
    <row r="13" spans="1:7" ht="14.4" customHeight="1" x14ac:dyDescent="0.25">
      <c r="A13" s="237">
        <v>10</v>
      </c>
      <c r="B13" s="228" t="s">
        <v>9</v>
      </c>
      <c r="C13" s="294">
        <v>7192238</v>
      </c>
      <c r="D13" s="294">
        <v>7471133</v>
      </c>
      <c r="E13" s="294">
        <v>64356469</v>
      </c>
      <c r="F13" s="230">
        <f t="shared" si="0"/>
        <v>79019840</v>
      </c>
      <c r="G13" s="231" t="s">
        <v>82</v>
      </c>
    </row>
    <row r="14" spans="1:7" ht="14.4" customHeight="1" x14ac:dyDescent="0.25">
      <c r="A14" s="237">
        <v>11</v>
      </c>
      <c r="B14" s="238" t="s">
        <v>10</v>
      </c>
      <c r="C14" s="294">
        <v>204089</v>
      </c>
      <c r="D14" s="294">
        <v>282504</v>
      </c>
      <c r="E14" s="294">
        <v>10569281</v>
      </c>
      <c r="F14" s="230">
        <f t="shared" si="0"/>
        <v>11055874</v>
      </c>
      <c r="G14" s="231" t="s">
        <v>83</v>
      </c>
    </row>
    <row r="15" spans="1:7" ht="14.4" customHeight="1" x14ac:dyDescent="0.25">
      <c r="A15" s="237">
        <v>12</v>
      </c>
      <c r="B15" s="239" t="s">
        <v>11</v>
      </c>
      <c r="C15" s="294">
        <v>13127</v>
      </c>
      <c r="D15" s="294">
        <v>8043</v>
      </c>
      <c r="E15" s="294">
        <v>6932</v>
      </c>
      <c r="F15" s="230">
        <f t="shared" si="0"/>
        <v>28102</v>
      </c>
      <c r="G15" s="231" t="s">
        <v>84</v>
      </c>
    </row>
    <row r="16" spans="1:7" ht="14.4" customHeight="1" x14ac:dyDescent="0.25">
      <c r="A16" s="237">
        <v>13</v>
      </c>
      <c r="B16" s="228" t="s">
        <v>12</v>
      </c>
      <c r="C16" s="294">
        <v>335803</v>
      </c>
      <c r="D16" s="294">
        <v>677950</v>
      </c>
      <c r="E16" s="294">
        <v>10407194</v>
      </c>
      <c r="F16" s="230">
        <f t="shared" si="0"/>
        <v>11420947</v>
      </c>
      <c r="G16" s="231" t="s">
        <v>85</v>
      </c>
    </row>
    <row r="17" spans="1:7" ht="14.4" customHeight="1" x14ac:dyDescent="0.25">
      <c r="A17" s="237">
        <v>14</v>
      </c>
      <c r="B17" s="228" t="s">
        <v>13</v>
      </c>
      <c r="C17" s="294">
        <v>7512039</v>
      </c>
      <c r="D17" s="294">
        <v>1906699</v>
      </c>
      <c r="E17" s="294">
        <v>1203621</v>
      </c>
      <c r="F17" s="230">
        <f t="shared" si="0"/>
        <v>10622359</v>
      </c>
      <c r="G17" s="231" t="s">
        <v>86</v>
      </c>
    </row>
    <row r="18" spans="1:7" ht="14.4" customHeight="1" x14ac:dyDescent="0.25">
      <c r="A18" s="237">
        <v>15</v>
      </c>
      <c r="B18" s="240" t="s">
        <v>14</v>
      </c>
      <c r="C18" s="294">
        <v>40029</v>
      </c>
      <c r="D18" s="294">
        <v>36294</v>
      </c>
      <c r="E18" s="294">
        <v>584442</v>
      </c>
      <c r="F18" s="230">
        <f t="shared" si="0"/>
        <v>660765</v>
      </c>
      <c r="G18" s="231" t="s">
        <v>87</v>
      </c>
    </row>
    <row r="19" spans="1:7" ht="14.4" customHeight="1" x14ac:dyDescent="0.25">
      <c r="A19" s="237">
        <v>16</v>
      </c>
      <c r="B19" s="228" t="s">
        <v>15</v>
      </c>
      <c r="C19" s="294">
        <v>2314739</v>
      </c>
      <c r="D19" s="294">
        <v>2594004</v>
      </c>
      <c r="E19" s="294">
        <v>3190903</v>
      </c>
      <c r="F19" s="230">
        <f t="shared" si="0"/>
        <v>8099646</v>
      </c>
      <c r="G19" s="231" t="s">
        <v>157</v>
      </c>
    </row>
    <row r="20" spans="1:7" ht="14.4" customHeight="1" x14ac:dyDescent="0.25">
      <c r="A20" s="237">
        <v>17</v>
      </c>
      <c r="B20" s="241" t="s">
        <v>16</v>
      </c>
      <c r="C20" s="294">
        <v>26799</v>
      </c>
      <c r="D20" s="294">
        <v>644688</v>
      </c>
      <c r="E20" s="294">
        <v>17858352</v>
      </c>
      <c r="F20" s="230">
        <f t="shared" si="0"/>
        <v>18529839</v>
      </c>
      <c r="G20" s="231" t="s">
        <v>88</v>
      </c>
    </row>
    <row r="21" spans="1:7" ht="14.4" customHeight="1" x14ac:dyDescent="0.25">
      <c r="A21" s="237">
        <v>18</v>
      </c>
      <c r="B21" s="242" t="s">
        <v>17</v>
      </c>
      <c r="C21" s="294">
        <v>429705</v>
      </c>
      <c r="D21" s="294">
        <v>658206</v>
      </c>
      <c r="E21" s="294">
        <v>6912650</v>
      </c>
      <c r="F21" s="230">
        <f t="shared" si="0"/>
        <v>8000561</v>
      </c>
      <c r="G21" s="231" t="s">
        <v>89</v>
      </c>
    </row>
    <row r="22" spans="1:7" ht="14.4" customHeight="1" x14ac:dyDescent="0.25">
      <c r="A22" s="237">
        <v>19</v>
      </c>
      <c r="B22" s="243" t="s">
        <v>158</v>
      </c>
      <c r="C22" s="294">
        <v>48308</v>
      </c>
      <c r="D22" s="294">
        <v>749507</v>
      </c>
      <c r="E22" s="294">
        <v>142124263</v>
      </c>
      <c r="F22" s="230">
        <f t="shared" si="0"/>
        <v>142922078</v>
      </c>
      <c r="G22" s="231" t="s">
        <v>90</v>
      </c>
    </row>
    <row r="23" spans="1:7" ht="14.4" customHeight="1" x14ac:dyDescent="0.25">
      <c r="A23" s="237">
        <v>20</v>
      </c>
      <c r="B23" s="228" t="s">
        <v>18</v>
      </c>
      <c r="C23" s="294">
        <v>163828</v>
      </c>
      <c r="D23" s="294">
        <v>5498098</v>
      </c>
      <c r="E23" s="294">
        <v>175964540</v>
      </c>
      <c r="F23" s="230">
        <f t="shared" si="0"/>
        <v>181626466</v>
      </c>
      <c r="G23" s="231" t="s">
        <v>91</v>
      </c>
    </row>
    <row r="24" spans="1:7" ht="14.4" customHeight="1" x14ac:dyDescent="0.25">
      <c r="A24" s="237">
        <v>21</v>
      </c>
      <c r="B24" s="244" t="s">
        <v>19</v>
      </c>
      <c r="C24" s="294">
        <v>5968</v>
      </c>
      <c r="D24" s="294">
        <v>100674</v>
      </c>
      <c r="E24" s="294">
        <v>3345411</v>
      </c>
      <c r="F24" s="230">
        <f t="shared" si="0"/>
        <v>3452053</v>
      </c>
      <c r="G24" s="231" t="s">
        <v>159</v>
      </c>
    </row>
    <row r="25" spans="1:7" ht="14.4" customHeight="1" x14ac:dyDescent="0.25">
      <c r="A25" s="237">
        <v>22</v>
      </c>
      <c r="B25" s="245" t="s">
        <v>20</v>
      </c>
      <c r="C25" s="294">
        <v>250791</v>
      </c>
      <c r="D25" s="294">
        <v>1437659</v>
      </c>
      <c r="E25" s="294">
        <v>17890741</v>
      </c>
      <c r="F25" s="230">
        <f t="shared" si="0"/>
        <v>19579191</v>
      </c>
      <c r="G25" s="231" t="s">
        <v>92</v>
      </c>
    </row>
    <row r="26" spans="1:7" ht="14.4" customHeight="1" x14ac:dyDescent="0.25">
      <c r="A26" s="237">
        <v>23</v>
      </c>
      <c r="B26" s="228" t="s">
        <v>21</v>
      </c>
      <c r="C26" s="294">
        <v>917550</v>
      </c>
      <c r="D26" s="294">
        <v>5011453</v>
      </c>
      <c r="E26" s="294">
        <v>34904919</v>
      </c>
      <c r="F26" s="230">
        <f t="shared" si="0"/>
        <v>40833922</v>
      </c>
      <c r="G26" s="231" t="s">
        <v>93</v>
      </c>
    </row>
    <row r="27" spans="1:7" ht="14.4" customHeight="1" x14ac:dyDescent="0.25">
      <c r="A27" s="237">
        <v>24</v>
      </c>
      <c r="B27" s="246" t="s">
        <v>22</v>
      </c>
      <c r="C27" s="294">
        <v>41852</v>
      </c>
      <c r="D27" s="294">
        <v>405952</v>
      </c>
      <c r="E27" s="294">
        <v>32492378</v>
      </c>
      <c r="F27" s="230">
        <f t="shared" si="0"/>
        <v>32940182</v>
      </c>
      <c r="G27" s="231" t="s">
        <v>94</v>
      </c>
    </row>
    <row r="28" spans="1:7" ht="14.4" customHeight="1" x14ac:dyDescent="0.25">
      <c r="A28" s="237">
        <v>25</v>
      </c>
      <c r="B28" s="228" t="s">
        <v>23</v>
      </c>
      <c r="C28" s="294">
        <v>4015770</v>
      </c>
      <c r="D28" s="294">
        <v>3949806</v>
      </c>
      <c r="E28" s="294">
        <v>24230152</v>
      </c>
      <c r="F28" s="230">
        <f t="shared" si="0"/>
        <v>32195728</v>
      </c>
      <c r="G28" s="231" t="s">
        <v>160</v>
      </c>
    </row>
    <row r="29" spans="1:7" ht="14.4" customHeight="1" x14ac:dyDescent="0.25">
      <c r="A29" s="237">
        <v>26</v>
      </c>
      <c r="B29" s="247" t="s">
        <v>24</v>
      </c>
      <c r="C29" s="294">
        <v>22012</v>
      </c>
      <c r="D29" s="294">
        <v>62835</v>
      </c>
      <c r="E29" s="294">
        <v>718071</v>
      </c>
      <c r="F29" s="230">
        <f t="shared" si="0"/>
        <v>802918</v>
      </c>
      <c r="G29" s="231" t="s">
        <v>95</v>
      </c>
    </row>
    <row r="30" spans="1:7" ht="14.4" customHeight="1" x14ac:dyDescent="0.25">
      <c r="A30" s="237">
        <v>27</v>
      </c>
      <c r="B30" s="248" t="s">
        <v>25</v>
      </c>
      <c r="C30" s="294">
        <v>80939</v>
      </c>
      <c r="D30" s="294">
        <v>301869</v>
      </c>
      <c r="E30" s="294">
        <v>24555883</v>
      </c>
      <c r="F30" s="230">
        <f t="shared" si="0"/>
        <v>24938691</v>
      </c>
      <c r="G30" s="231" t="s">
        <v>96</v>
      </c>
    </row>
    <row r="31" spans="1:7" ht="14.4" customHeight="1" x14ac:dyDescent="0.25">
      <c r="A31" s="237">
        <v>28</v>
      </c>
      <c r="B31" s="249" t="s">
        <v>26</v>
      </c>
      <c r="C31" s="294">
        <v>100745</v>
      </c>
      <c r="D31" s="294">
        <v>1003883</v>
      </c>
      <c r="E31" s="294">
        <v>11755073</v>
      </c>
      <c r="F31" s="230">
        <f t="shared" si="0"/>
        <v>12859701</v>
      </c>
      <c r="G31" s="231" t="s">
        <v>97</v>
      </c>
    </row>
    <row r="32" spans="1:7" ht="14.4" customHeight="1" x14ac:dyDescent="0.25">
      <c r="A32" s="237">
        <v>29</v>
      </c>
      <c r="B32" s="250" t="s">
        <v>161</v>
      </c>
      <c r="C32" s="294">
        <v>57860</v>
      </c>
      <c r="D32" s="294">
        <v>1033298</v>
      </c>
      <c r="E32" s="294">
        <v>3497538</v>
      </c>
      <c r="F32" s="230">
        <f t="shared" si="0"/>
        <v>4588696</v>
      </c>
      <c r="G32" s="231" t="s">
        <v>98</v>
      </c>
    </row>
    <row r="33" spans="1:7" ht="14.4" customHeight="1" x14ac:dyDescent="0.25">
      <c r="A33" s="237">
        <v>30</v>
      </c>
      <c r="B33" s="228" t="s">
        <v>27</v>
      </c>
      <c r="C33" s="294">
        <v>17321</v>
      </c>
      <c r="D33" s="294">
        <v>13543</v>
      </c>
      <c r="E33" s="294">
        <v>2359074</v>
      </c>
      <c r="F33" s="230">
        <f t="shared" ref="F33:F60" si="1">SUM(C33:E33)</f>
        <v>2389938</v>
      </c>
      <c r="G33" s="231" t="s">
        <v>99</v>
      </c>
    </row>
    <row r="34" spans="1:7" ht="14.4" customHeight="1" x14ac:dyDescent="0.25">
      <c r="A34" s="237">
        <v>31</v>
      </c>
      <c r="B34" s="228" t="s">
        <v>28</v>
      </c>
      <c r="C34" s="294">
        <v>2621151</v>
      </c>
      <c r="D34" s="294">
        <v>4053452</v>
      </c>
      <c r="E34" s="294">
        <v>8449470</v>
      </c>
      <c r="F34" s="230">
        <f t="shared" si="1"/>
        <v>15124073</v>
      </c>
      <c r="G34" s="231" t="s">
        <v>100</v>
      </c>
    </row>
    <row r="35" spans="1:7" ht="14.4" customHeight="1" x14ac:dyDescent="0.25">
      <c r="A35" s="237">
        <v>32</v>
      </c>
      <c r="B35" s="251" t="s">
        <v>29</v>
      </c>
      <c r="C35" s="294">
        <v>150951</v>
      </c>
      <c r="D35" s="294">
        <v>185655</v>
      </c>
      <c r="E35" s="294">
        <v>1231982</v>
      </c>
      <c r="F35" s="230">
        <f t="shared" si="1"/>
        <v>1568588</v>
      </c>
      <c r="G35" s="231" t="s">
        <v>101</v>
      </c>
    </row>
    <row r="36" spans="1:7" ht="14.4" customHeight="1" x14ac:dyDescent="0.25">
      <c r="A36" s="237">
        <v>33</v>
      </c>
      <c r="B36" s="228" t="s">
        <v>30</v>
      </c>
      <c r="C36" s="294">
        <v>2717762</v>
      </c>
      <c r="D36" s="294">
        <v>786451</v>
      </c>
      <c r="E36" s="294">
        <v>4968178</v>
      </c>
      <c r="F36" s="230">
        <f t="shared" si="1"/>
        <v>8472391</v>
      </c>
      <c r="G36" s="231" t="s">
        <v>102</v>
      </c>
    </row>
    <row r="37" spans="1:7" ht="14.4" customHeight="1" x14ac:dyDescent="0.25">
      <c r="A37" s="237">
        <v>35</v>
      </c>
      <c r="B37" s="252" t="s">
        <v>31</v>
      </c>
      <c r="C37" s="294">
        <v>257014</v>
      </c>
      <c r="D37" s="294">
        <v>661146</v>
      </c>
      <c r="E37" s="294">
        <v>61028622</v>
      </c>
      <c r="F37" s="230">
        <f t="shared" si="1"/>
        <v>61946782</v>
      </c>
      <c r="G37" s="231" t="s">
        <v>103</v>
      </c>
    </row>
    <row r="38" spans="1:7" ht="14.4" customHeight="1" x14ac:dyDescent="0.25">
      <c r="A38" s="237">
        <v>36</v>
      </c>
      <c r="B38" s="228" t="s">
        <v>32</v>
      </c>
      <c r="C38" s="294">
        <v>438673</v>
      </c>
      <c r="D38" s="294">
        <v>897443</v>
      </c>
      <c r="E38" s="294">
        <v>3672108</v>
      </c>
      <c r="F38" s="230">
        <f t="shared" si="1"/>
        <v>5008224</v>
      </c>
      <c r="G38" s="231" t="s">
        <v>104</v>
      </c>
    </row>
    <row r="39" spans="1:7" ht="14.4" customHeight="1" x14ac:dyDescent="0.25">
      <c r="A39" s="237">
        <v>37</v>
      </c>
      <c r="B39" s="253" t="s">
        <v>33</v>
      </c>
      <c r="C39" s="294">
        <v>44316</v>
      </c>
      <c r="D39" s="294">
        <v>139539</v>
      </c>
      <c r="E39" s="294">
        <v>2174921</v>
      </c>
      <c r="F39" s="230">
        <f t="shared" si="1"/>
        <v>2358776</v>
      </c>
      <c r="G39" s="231" t="s">
        <v>105</v>
      </c>
    </row>
    <row r="40" spans="1:7" ht="14.4" customHeight="1" x14ac:dyDescent="0.25">
      <c r="A40" s="237">
        <v>38</v>
      </c>
      <c r="B40" s="254" t="s">
        <v>34</v>
      </c>
      <c r="C40" s="294">
        <v>37531</v>
      </c>
      <c r="D40" s="294">
        <v>100926</v>
      </c>
      <c r="E40" s="294">
        <v>1177264</v>
      </c>
      <c r="F40" s="230">
        <f t="shared" si="1"/>
        <v>1315721</v>
      </c>
      <c r="G40" s="231" t="s">
        <v>162</v>
      </c>
    </row>
    <row r="41" spans="1:7" ht="14.4" customHeight="1" x14ac:dyDescent="0.25">
      <c r="A41" s="237">
        <v>39</v>
      </c>
      <c r="B41" s="255" t="s">
        <v>35</v>
      </c>
      <c r="C41" s="294">
        <v>3091</v>
      </c>
      <c r="D41" s="294">
        <v>4633</v>
      </c>
      <c r="E41" s="294">
        <v>25434</v>
      </c>
      <c r="F41" s="230">
        <f t="shared" si="1"/>
        <v>33158</v>
      </c>
      <c r="G41" s="231" t="s">
        <v>106</v>
      </c>
    </row>
    <row r="42" spans="1:7" ht="14.4" customHeight="1" x14ac:dyDescent="0.25">
      <c r="A42" s="237">
        <v>41</v>
      </c>
      <c r="B42" s="256" t="s">
        <v>36</v>
      </c>
      <c r="C42" s="294">
        <v>4013917</v>
      </c>
      <c r="D42" s="294">
        <v>10010338</v>
      </c>
      <c r="E42" s="294">
        <v>99079437</v>
      </c>
      <c r="F42" s="230">
        <f t="shared" si="1"/>
        <v>113103692</v>
      </c>
      <c r="G42" s="231" t="s">
        <v>107</v>
      </c>
    </row>
    <row r="43" spans="1:7" ht="14.4" customHeight="1" x14ac:dyDescent="0.25">
      <c r="A43" s="237">
        <v>42</v>
      </c>
      <c r="B43" s="228" t="s">
        <v>37</v>
      </c>
      <c r="C43" s="294">
        <v>75776</v>
      </c>
      <c r="D43" s="294">
        <v>526792</v>
      </c>
      <c r="E43" s="294">
        <v>25422571</v>
      </c>
      <c r="F43" s="230">
        <f t="shared" si="1"/>
        <v>26025139</v>
      </c>
      <c r="G43" s="231" t="s">
        <v>108</v>
      </c>
    </row>
    <row r="44" spans="1:7" ht="14.4" customHeight="1" x14ac:dyDescent="0.25">
      <c r="A44" s="237">
        <v>43</v>
      </c>
      <c r="B44" s="257" t="s">
        <v>38</v>
      </c>
      <c r="C44" s="294">
        <v>2275420</v>
      </c>
      <c r="D44" s="294">
        <v>6667308</v>
      </c>
      <c r="E44" s="294">
        <v>65002078</v>
      </c>
      <c r="F44" s="230">
        <f t="shared" si="1"/>
        <v>73944806</v>
      </c>
      <c r="G44" s="231" t="s">
        <v>109</v>
      </c>
    </row>
    <row r="45" spans="1:7" ht="14.4" customHeight="1" x14ac:dyDescent="0.25">
      <c r="A45" s="237">
        <v>45</v>
      </c>
      <c r="B45" s="228" t="s">
        <v>39</v>
      </c>
      <c r="C45" s="294">
        <v>60839449</v>
      </c>
      <c r="D45" s="294">
        <v>20692975</v>
      </c>
      <c r="E45" s="294">
        <v>66420638</v>
      </c>
      <c r="F45" s="230">
        <f t="shared" si="1"/>
        <v>147953062</v>
      </c>
      <c r="G45" s="231" t="s">
        <v>163</v>
      </c>
    </row>
    <row r="46" spans="1:7" ht="14.4" customHeight="1" x14ac:dyDescent="0.25">
      <c r="A46" s="237">
        <v>46</v>
      </c>
      <c r="B46" s="228" t="s">
        <v>164</v>
      </c>
      <c r="C46" s="294">
        <v>40307684</v>
      </c>
      <c r="D46" s="294">
        <v>43458767</v>
      </c>
      <c r="E46" s="294">
        <v>137291616</v>
      </c>
      <c r="F46" s="230">
        <f t="shared" si="1"/>
        <v>221058067</v>
      </c>
      <c r="G46" s="231" t="s">
        <v>110</v>
      </c>
    </row>
    <row r="47" spans="1:7" ht="14.4" customHeight="1" x14ac:dyDescent="0.25">
      <c r="A47" s="237">
        <v>47</v>
      </c>
      <c r="B47" s="228" t="s">
        <v>165</v>
      </c>
      <c r="C47" s="294">
        <v>152918285</v>
      </c>
      <c r="D47" s="294">
        <v>41586677</v>
      </c>
      <c r="E47" s="294">
        <v>44385181</v>
      </c>
      <c r="F47" s="230">
        <f t="shared" si="1"/>
        <v>238890143</v>
      </c>
      <c r="G47" s="231" t="s">
        <v>111</v>
      </c>
    </row>
    <row r="48" spans="1:7" ht="14.4" customHeight="1" x14ac:dyDescent="0.25">
      <c r="A48" s="237">
        <v>49</v>
      </c>
      <c r="B48" s="258" t="s">
        <v>166</v>
      </c>
      <c r="C48" s="294">
        <v>706877</v>
      </c>
      <c r="D48" s="294">
        <v>2734279</v>
      </c>
      <c r="E48" s="294">
        <v>31571947</v>
      </c>
      <c r="F48" s="230">
        <f t="shared" si="1"/>
        <v>35013103</v>
      </c>
      <c r="G48" s="231" t="s">
        <v>112</v>
      </c>
    </row>
    <row r="49" spans="1:7" ht="14.4" customHeight="1" x14ac:dyDescent="0.25">
      <c r="A49" s="237">
        <v>50</v>
      </c>
      <c r="B49" s="259" t="s">
        <v>40</v>
      </c>
      <c r="C49" s="294">
        <v>109388</v>
      </c>
      <c r="D49" s="294">
        <v>772266</v>
      </c>
      <c r="E49" s="294">
        <v>5749962</v>
      </c>
      <c r="F49" s="230">
        <f t="shared" si="1"/>
        <v>6631616</v>
      </c>
      <c r="G49" s="231" t="s">
        <v>113</v>
      </c>
    </row>
    <row r="50" spans="1:7" ht="14.4" customHeight="1" x14ac:dyDescent="0.25">
      <c r="A50" s="237">
        <v>51</v>
      </c>
      <c r="B50" s="260" t="s">
        <v>41</v>
      </c>
      <c r="C50" s="294">
        <v>352030</v>
      </c>
      <c r="D50" s="294">
        <v>567623</v>
      </c>
      <c r="E50" s="294">
        <v>47712142</v>
      </c>
      <c r="F50" s="230">
        <f t="shared" si="1"/>
        <v>48631795</v>
      </c>
      <c r="G50" s="231" t="s">
        <v>114</v>
      </c>
    </row>
    <row r="51" spans="1:7" ht="14.4" customHeight="1" x14ac:dyDescent="0.25">
      <c r="A51" s="237">
        <v>52</v>
      </c>
      <c r="B51" s="228" t="s">
        <v>42</v>
      </c>
      <c r="C51" s="294">
        <v>5361111</v>
      </c>
      <c r="D51" s="294">
        <v>9628352</v>
      </c>
      <c r="E51" s="294">
        <v>18153547</v>
      </c>
      <c r="F51" s="230">
        <f t="shared" si="1"/>
        <v>33143010</v>
      </c>
      <c r="G51" s="231" t="s">
        <v>115</v>
      </c>
    </row>
    <row r="52" spans="1:7" ht="14.4" customHeight="1" x14ac:dyDescent="0.25">
      <c r="A52" s="237">
        <v>53</v>
      </c>
      <c r="B52" s="261" t="s">
        <v>43</v>
      </c>
      <c r="C52" s="294">
        <v>518656</v>
      </c>
      <c r="D52" s="294">
        <v>602098</v>
      </c>
      <c r="E52" s="294">
        <v>1365969</v>
      </c>
      <c r="F52" s="230">
        <f t="shared" si="1"/>
        <v>2486723</v>
      </c>
      <c r="G52" s="231" t="s">
        <v>116</v>
      </c>
    </row>
    <row r="53" spans="1:7" ht="14.4" customHeight="1" x14ac:dyDescent="0.25">
      <c r="A53" s="237">
        <v>55</v>
      </c>
      <c r="B53" s="228" t="s">
        <v>44</v>
      </c>
      <c r="C53" s="294">
        <v>5903306</v>
      </c>
      <c r="D53" s="294">
        <v>4503246</v>
      </c>
      <c r="E53" s="294">
        <v>9682088</v>
      </c>
      <c r="F53" s="230">
        <f t="shared" si="1"/>
        <v>20088640</v>
      </c>
      <c r="G53" s="231" t="s">
        <v>117</v>
      </c>
    </row>
    <row r="54" spans="1:7" ht="14.4" customHeight="1" x14ac:dyDescent="0.25">
      <c r="A54" s="237">
        <v>56</v>
      </c>
      <c r="B54" s="228" t="s">
        <v>45</v>
      </c>
      <c r="C54" s="294">
        <v>17575267</v>
      </c>
      <c r="D54" s="294">
        <v>18290073</v>
      </c>
      <c r="E54" s="294">
        <v>14624912</v>
      </c>
      <c r="F54" s="230">
        <f t="shared" si="1"/>
        <v>50490252</v>
      </c>
      <c r="G54" s="231" t="s">
        <v>118</v>
      </c>
    </row>
    <row r="55" spans="1:7" ht="14.4" customHeight="1" x14ac:dyDescent="0.25">
      <c r="A55" s="237">
        <v>58</v>
      </c>
      <c r="B55" s="262" t="s">
        <v>46</v>
      </c>
      <c r="C55" s="294">
        <v>154498</v>
      </c>
      <c r="D55" s="294">
        <v>362851</v>
      </c>
      <c r="E55" s="294">
        <v>4047497</v>
      </c>
      <c r="F55" s="230">
        <f t="shared" si="1"/>
        <v>4564846</v>
      </c>
      <c r="G55" s="231" t="s">
        <v>119</v>
      </c>
    </row>
    <row r="56" spans="1:7" ht="14.4" customHeight="1" x14ac:dyDescent="0.25">
      <c r="A56" s="237">
        <v>59</v>
      </c>
      <c r="B56" s="263" t="s">
        <v>47</v>
      </c>
      <c r="C56" s="294">
        <v>43954</v>
      </c>
      <c r="D56" s="294">
        <v>46167</v>
      </c>
      <c r="E56" s="294">
        <v>88297</v>
      </c>
      <c r="F56" s="230">
        <f t="shared" si="1"/>
        <v>178418</v>
      </c>
      <c r="G56" s="231" t="s">
        <v>167</v>
      </c>
    </row>
    <row r="57" spans="1:7" ht="14.4" customHeight="1" x14ac:dyDescent="0.25">
      <c r="A57" s="237">
        <v>60</v>
      </c>
      <c r="B57" s="264" t="s">
        <v>48</v>
      </c>
      <c r="C57" s="294">
        <v>111602</v>
      </c>
      <c r="D57" s="294">
        <v>53531</v>
      </c>
      <c r="E57" s="294">
        <v>110088</v>
      </c>
      <c r="F57" s="230">
        <f t="shared" si="1"/>
        <v>275221</v>
      </c>
      <c r="G57" s="231" t="s">
        <v>120</v>
      </c>
    </row>
    <row r="58" spans="1:7" ht="14.4" customHeight="1" x14ac:dyDescent="0.25">
      <c r="A58" s="237">
        <v>61</v>
      </c>
      <c r="B58" s="265" t="s">
        <v>49</v>
      </c>
      <c r="C58" s="294">
        <v>4036529</v>
      </c>
      <c r="D58" s="294">
        <v>3437552</v>
      </c>
      <c r="E58" s="294">
        <v>141205747</v>
      </c>
      <c r="F58" s="230">
        <f>SUM(C58:E58)</f>
        <v>148679828</v>
      </c>
      <c r="G58" s="231" t="s">
        <v>121</v>
      </c>
    </row>
    <row r="59" spans="1:7" ht="14.4" customHeight="1" x14ac:dyDescent="0.25">
      <c r="A59" s="237">
        <v>62</v>
      </c>
      <c r="B59" s="266" t="s">
        <v>50</v>
      </c>
      <c r="C59" s="294">
        <v>277358</v>
      </c>
      <c r="D59" s="294">
        <v>940618</v>
      </c>
      <c r="E59" s="294">
        <v>4175079</v>
      </c>
      <c r="F59" s="230">
        <f t="shared" si="1"/>
        <v>5393055</v>
      </c>
      <c r="G59" s="231" t="s">
        <v>122</v>
      </c>
    </row>
    <row r="60" spans="1:7" ht="14.4" customHeight="1" x14ac:dyDescent="0.25">
      <c r="A60" s="237">
        <v>63</v>
      </c>
      <c r="B60" s="267" t="s">
        <v>51</v>
      </c>
      <c r="C60" s="294">
        <v>53172</v>
      </c>
      <c r="D60" s="294">
        <v>125863</v>
      </c>
      <c r="E60" s="294">
        <v>325747</v>
      </c>
      <c r="F60" s="230">
        <f t="shared" si="1"/>
        <v>504782</v>
      </c>
      <c r="G60" s="231" t="s">
        <v>123</v>
      </c>
    </row>
    <row r="61" spans="1:7" ht="14.4" customHeight="1" x14ac:dyDescent="0.25">
      <c r="A61" s="237">
        <v>64</v>
      </c>
      <c r="B61" s="268" t="s">
        <v>168</v>
      </c>
      <c r="C61" s="294">
        <v>1307375</v>
      </c>
      <c r="D61" s="294">
        <v>9571444</v>
      </c>
      <c r="E61" s="294">
        <v>130073321</v>
      </c>
      <c r="F61" s="230">
        <f t="shared" ref="F61:F87" si="2">SUM(C61:E61)</f>
        <v>140952140</v>
      </c>
      <c r="G61" s="231" t="s">
        <v>124</v>
      </c>
    </row>
    <row r="62" spans="1:7" ht="14.4" customHeight="1" x14ac:dyDescent="0.25">
      <c r="A62" s="237">
        <v>65</v>
      </c>
      <c r="B62" s="269" t="s">
        <v>52</v>
      </c>
      <c r="C62" s="294">
        <v>860008</v>
      </c>
      <c r="D62" s="294">
        <v>2372843</v>
      </c>
      <c r="E62" s="294">
        <v>16917547</v>
      </c>
      <c r="F62" s="230">
        <f t="shared" si="2"/>
        <v>20150398</v>
      </c>
      <c r="G62" s="231" t="s">
        <v>169</v>
      </c>
    </row>
    <row r="63" spans="1:7" ht="14.4" customHeight="1" x14ac:dyDescent="0.25">
      <c r="A63" s="237">
        <v>66</v>
      </c>
      <c r="B63" s="270" t="s">
        <v>53</v>
      </c>
      <c r="C63" s="294">
        <v>64497</v>
      </c>
      <c r="D63" s="294">
        <v>439037</v>
      </c>
      <c r="E63" s="294">
        <v>492001</v>
      </c>
      <c r="F63" s="230">
        <f t="shared" si="2"/>
        <v>995535</v>
      </c>
      <c r="G63" s="231" t="s">
        <v>125</v>
      </c>
    </row>
    <row r="64" spans="1:7" ht="14.4" customHeight="1" x14ac:dyDescent="0.25">
      <c r="A64" s="237">
        <v>68</v>
      </c>
      <c r="B64" s="271" t="s">
        <v>170</v>
      </c>
      <c r="C64" s="294">
        <v>6850671</v>
      </c>
      <c r="D64" s="294">
        <v>2762241</v>
      </c>
      <c r="E64" s="294">
        <v>8956780</v>
      </c>
      <c r="F64" s="230">
        <f t="shared" si="2"/>
        <v>18569692</v>
      </c>
      <c r="G64" s="231" t="s">
        <v>126</v>
      </c>
    </row>
    <row r="65" spans="1:7" ht="14.4" customHeight="1" x14ac:dyDescent="0.25">
      <c r="A65" s="237">
        <v>69</v>
      </c>
      <c r="B65" s="228" t="s">
        <v>54</v>
      </c>
      <c r="C65" s="294">
        <v>340470</v>
      </c>
      <c r="D65" s="294">
        <v>1025202</v>
      </c>
      <c r="E65" s="294">
        <v>646387</v>
      </c>
      <c r="F65" s="230">
        <f t="shared" si="2"/>
        <v>2012059</v>
      </c>
      <c r="G65" s="231" t="s">
        <v>127</v>
      </c>
    </row>
    <row r="66" spans="1:7" ht="14.4" customHeight="1" x14ac:dyDescent="0.25">
      <c r="A66" s="237">
        <v>70</v>
      </c>
      <c r="B66" s="272" t="s">
        <v>55</v>
      </c>
      <c r="C66" s="294">
        <v>114853</v>
      </c>
      <c r="D66" s="294">
        <v>768634</v>
      </c>
      <c r="E66" s="294">
        <v>3300515</v>
      </c>
      <c r="F66" s="230">
        <f t="shared" si="2"/>
        <v>4184002</v>
      </c>
      <c r="G66" s="231" t="s">
        <v>128</v>
      </c>
    </row>
    <row r="67" spans="1:7" ht="14.4" customHeight="1" x14ac:dyDescent="0.25">
      <c r="A67" s="237">
        <v>71</v>
      </c>
      <c r="B67" s="273" t="s">
        <v>171</v>
      </c>
      <c r="C67" s="294">
        <v>728013</v>
      </c>
      <c r="D67" s="294">
        <v>3703228</v>
      </c>
      <c r="E67" s="294">
        <v>6565659</v>
      </c>
      <c r="F67" s="230">
        <f t="shared" si="2"/>
        <v>10996900</v>
      </c>
      <c r="G67" s="231" t="s">
        <v>172</v>
      </c>
    </row>
    <row r="68" spans="1:7" ht="14.4" customHeight="1" x14ac:dyDescent="0.25">
      <c r="A68" s="237">
        <v>72</v>
      </c>
      <c r="B68" s="274" t="s">
        <v>56</v>
      </c>
      <c r="C68" s="294">
        <v>4433</v>
      </c>
      <c r="D68" s="294">
        <v>10127</v>
      </c>
      <c r="E68" s="294">
        <v>153165</v>
      </c>
      <c r="F68" s="230">
        <f t="shared" si="2"/>
        <v>167725</v>
      </c>
      <c r="G68" s="231" t="s">
        <v>129</v>
      </c>
    </row>
    <row r="69" spans="1:7" ht="14.4" customHeight="1" x14ac:dyDescent="0.25">
      <c r="A69" s="237">
        <v>73</v>
      </c>
      <c r="B69" s="275" t="s">
        <v>57</v>
      </c>
      <c r="C69" s="294">
        <v>1461547</v>
      </c>
      <c r="D69" s="294">
        <v>3474718</v>
      </c>
      <c r="E69" s="294">
        <v>3163978</v>
      </c>
      <c r="F69" s="230">
        <f t="shared" si="2"/>
        <v>8100243</v>
      </c>
      <c r="G69" s="231" t="s">
        <v>130</v>
      </c>
    </row>
    <row r="70" spans="1:7" ht="14.4" customHeight="1" x14ac:dyDescent="0.25">
      <c r="A70" s="237">
        <v>74</v>
      </c>
      <c r="B70" s="228" t="s">
        <v>58</v>
      </c>
      <c r="C70" s="294">
        <v>1837870</v>
      </c>
      <c r="D70" s="294">
        <v>964147</v>
      </c>
      <c r="E70" s="294">
        <v>816365</v>
      </c>
      <c r="F70" s="230">
        <f t="shared" si="2"/>
        <v>3618382</v>
      </c>
      <c r="G70" s="231" t="s">
        <v>131</v>
      </c>
    </row>
    <row r="71" spans="1:7" ht="14.4" customHeight="1" x14ac:dyDescent="0.25">
      <c r="A71" s="237">
        <v>75</v>
      </c>
      <c r="B71" s="276" t="s">
        <v>173</v>
      </c>
      <c r="C71" s="294">
        <v>435056</v>
      </c>
      <c r="D71" s="294">
        <v>78988</v>
      </c>
      <c r="E71" s="294">
        <v>22372</v>
      </c>
      <c r="F71" s="230">
        <f t="shared" si="2"/>
        <v>536416</v>
      </c>
      <c r="G71" s="231" t="s">
        <v>132</v>
      </c>
    </row>
    <row r="72" spans="1:7" ht="14.4" customHeight="1" x14ac:dyDescent="0.25">
      <c r="A72" s="237">
        <v>77</v>
      </c>
      <c r="B72" s="277" t="s">
        <v>174</v>
      </c>
      <c r="C72" s="294">
        <v>3850282</v>
      </c>
      <c r="D72" s="294">
        <v>2910700</v>
      </c>
      <c r="E72" s="294">
        <v>4116616</v>
      </c>
      <c r="F72" s="230">
        <f t="shared" si="2"/>
        <v>10877598</v>
      </c>
      <c r="G72" s="231" t="s">
        <v>133</v>
      </c>
    </row>
    <row r="73" spans="1:7" ht="14.4" customHeight="1" x14ac:dyDescent="0.25">
      <c r="A73" s="237">
        <v>78</v>
      </c>
      <c r="B73" s="278" t="s">
        <v>59</v>
      </c>
      <c r="C73" s="294">
        <v>2198599</v>
      </c>
      <c r="D73" s="294">
        <v>2169913</v>
      </c>
      <c r="E73" s="294">
        <v>1342004</v>
      </c>
      <c r="F73" s="230">
        <f t="shared" si="2"/>
        <v>5710516</v>
      </c>
      <c r="G73" s="231" t="s">
        <v>134</v>
      </c>
    </row>
    <row r="74" spans="1:7" ht="14.4" customHeight="1" x14ac:dyDescent="0.25">
      <c r="A74" s="237">
        <v>79</v>
      </c>
      <c r="B74" s="228" t="s">
        <v>175</v>
      </c>
      <c r="C74" s="294">
        <v>1270466</v>
      </c>
      <c r="D74" s="294">
        <v>2615112</v>
      </c>
      <c r="E74" s="294">
        <v>2152929</v>
      </c>
      <c r="F74" s="230">
        <f t="shared" si="2"/>
        <v>6038507</v>
      </c>
      <c r="G74" s="231" t="s">
        <v>176</v>
      </c>
    </row>
    <row r="75" spans="1:7" ht="14.4" customHeight="1" x14ac:dyDescent="0.25">
      <c r="A75" s="237">
        <v>80</v>
      </c>
      <c r="B75" s="279" t="s">
        <v>60</v>
      </c>
      <c r="C75" s="294">
        <v>161655</v>
      </c>
      <c r="D75" s="294">
        <v>613748</v>
      </c>
      <c r="E75" s="294">
        <v>6049958</v>
      </c>
      <c r="F75" s="230">
        <f t="shared" si="2"/>
        <v>6825361</v>
      </c>
      <c r="G75" s="231" t="s">
        <v>135</v>
      </c>
    </row>
    <row r="76" spans="1:7" ht="14.4" customHeight="1" x14ac:dyDescent="0.25">
      <c r="A76" s="237">
        <v>81</v>
      </c>
      <c r="B76" s="228" t="s">
        <v>61</v>
      </c>
      <c r="C76" s="294">
        <v>419269</v>
      </c>
      <c r="D76" s="294">
        <v>1315487</v>
      </c>
      <c r="E76" s="294">
        <v>17789849</v>
      </c>
      <c r="F76" s="230">
        <f t="shared" si="2"/>
        <v>19524605</v>
      </c>
      <c r="G76" s="231" t="s">
        <v>136</v>
      </c>
    </row>
    <row r="77" spans="1:7" ht="14.4" customHeight="1" x14ac:dyDescent="0.25">
      <c r="A77" s="237">
        <v>82</v>
      </c>
      <c r="B77" s="280" t="s">
        <v>62</v>
      </c>
      <c r="C77" s="294">
        <v>1379733</v>
      </c>
      <c r="D77" s="294">
        <v>1638894</v>
      </c>
      <c r="E77" s="294">
        <v>1428928</v>
      </c>
      <c r="F77" s="230">
        <f t="shared" si="2"/>
        <v>4447555</v>
      </c>
      <c r="G77" s="231" t="s">
        <v>177</v>
      </c>
    </row>
    <row r="78" spans="1:7" ht="14.4" customHeight="1" x14ac:dyDescent="0.25">
      <c r="A78" s="237">
        <v>85</v>
      </c>
      <c r="B78" s="281" t="s">
        <v>63</v>
      </c>
      <c r="C78" s="294">
        <v>646445</v>
      </c>
      <c r="D78" s="294">
        <v>4548234</v>
      </c>
      <c r="E78" s="294">
        <v>11819185</v>
      </c>
      <c r="F78" s="230">
        <f t="shared" si="2"/>
        <v>17013864</v>
      </c>
      <c r="G78" s="231" t="s">
        <v>137</v>
      </c>
    </row>
    <row r="79" spans="1:7" ht="14.4" customHeight="1" x14ac:dyDescent="0.25">
      <c r="A79" s="237">
        <v>86</v>
      </c>
      <c r="B79" s="282" t="s">
        <v>178</v>
      </c>
      <c r="C79" s="294">
        <v>678244</v>
      </c>
      <c r="D79" s="294">
        <v>9208343</v>
      </c>
      <c r="E79" s="294">
        <v>26273364</v>
      </c>
      <c r="F79" s="230">
        <f t="shared" si="2"/>
        <v>36159951</v>
      </c>
      <c r="G79" s="231" t="s">
        <v>138</v>
      </c>
    </row>
    <row r="80" spans="1:7" ht="14.4" customHeight="1" x14ac:dyDescent="0.25">
      <c r="A80" s="237">
        <v>87</v>
      </c>
      <c r="B80" s="282" t="s">
        <v>179</v>
      </c>
      <c r="C80" s="294">
        <v>27891</v>
      </c>
      <c r="D80" s="294">
        <v>124028</v>
      </c>
      <c r="E80" s="294">
        <v>509057</v>
      </c>
      <c r="F80" s="230">
        <f t="shared" si="2"/>
        <v>660976</v>
      </c>
      <c r="G80" s="231" t="s">
        <v>139</v>
      </c>
    </row>
    <row r="81" spans="1:7" ht="14.4" customHeight="1" x14ac:dyDescent="0.25">
      <c r="A81" s="237">
        <v>88</v>
      </c>
      <c r="B81" s="282" t="s">
        <v>180</v>
      </c>
      <c r="C81" s="294">
        <v>465826</v>
      </c>
      <c r="D81" s="294">
        <v>1697799</v>
      </c>
      <c r="E81" s="294">
        <v>2014970</v>
      </c>
      <c r="F81" s="230">
        <f t="shared" si="2"/>
        <v>4178595</v>
      </c>
      <c r="G81" s="231" t="s">
        <v>140</v>
      </c>
    </row>
    <row r="82" spans="1:7" ht="14.4" customHeight="1" x14ac:dyDescent="0.25">
      <c r="A82" s="237">
        <v>90</v>
      </c>
      <c r="B82" s="283" t="s">
        <v>181</v>
      </c>
      <c r="C82" s="294">
        <v>151898</v>
      </c>
      <c r="D82" s="294">
        <v>126786</v>
      </c>
      <c r="E82" s="294">
        <v>1919347</v>
      </c>
      <c r="F82" s="230">
        <f t="shared" si="2"/>
        <v>2198031</v>
      </c>
      <c r="G82" s="231" t="s">
        <v>141</v>
      </c>
    </row>
    <row r="83" spans="1:7" ht="14.4" customHeight="1" x14ac:dyDescent="0.25">
      <c r="A83" s="237">
        <v>91</v>
      </c>
      <c r="B83" s="228" t="s">
        <v>64</v>
      </c>
      <c r="C83" s="294">
        <v>104429</v>
      </c>
      <c r="D83" s="294">
        <v>82053</v>
      </c>
      <c r="E83" s="294">
        <v>231638</v>
      </c>
      <c r="F83" s="230">
        <f t="shared" si="2"/>
        <v>418120</v>
      </c>
      <c r="G83" s="231" t="s">
        <v>142</v>
      </c>
    </row>
    <row r="84" spans="1:7" ht="14.4" customHeight="1" x14ac:dyDescent="0.25">
      <c r="A84" s="237">
        <v>93</v>
      </c>
      <c r="B84" s="284" t="s">
        <v>182</v>
      </c>
      <c r="C84" s="294">
        <v>745442</v>
      </c>
      <c r="D84" s="294">
        <v>928963</v>
      </c>
      <c r="E84" s="294">
        <v>3097252</v>
      </c>
      <c r="F84" s="230">
        <f t="shared" si="2"/>
        <v>4771657</v>
      </c>
      <c r="G84" s="231" t="s">
        <v>143</v>
      </c>
    </row>
    <row r="85" spans="1:7" ht="14.4" customHeight="1" x14ac:dyDescent="0.25">
      <c r="A85" s="237">
        <v>94</v>
      </c>
      <c r="B85" s="228" t="s">
        <v>65</v>
      </c>
      <c r="C85" s="294">
        <v>486383</v>
      </c>
      <c r="D85" s="294">
        <v>876440</v>
      </c>
      <c r="E85" s="294">
        <v>1151117</v>
      </c>
      <c r="F85" s="230">
        <f t="shared" si="2"/>
        <v>2513940</v>
      </c>
      <c r="G85" s="231" t="s">
        <v>144</v>
      </c>
    </row>
    <row r="86" spans="1:7" ht="14.4" customHeight="1" x14ac:dyDescent="0.25">
      <c r="A86" s="237">
        <v>95</v>
      </c>
      <c r="B86" s="285" t="s">
        <v>66</v>
      </c>
      <c r="C86" s="294">
        <v>3016265</v>
      </c>
      <c r="D86" s="294">
        <v>582647</v>
      </c>
      <c r="E86" s="294">
        <v>1093636</v>
      </c>
      <c r="F86" s="230">
        <f t="shared" si="2"/>
        <v>4692548</v>
      </c>
      <c r="G86" s="231" t="s">
        <v>145</v>
      </c>
    </row>
    <row r="87" spans="1:7" ht="14.4" customHeight="1" x14ac:dyDescent="0.25">
      <c r="A87" s="237">
        <v>96</v>
      </c>
      <c r="B87" s="228" t="s">
        <v>67</v>
      </c>
      <c r="C87" s="294">
        <v>7145232</v>
      </c>
      <c r="D87" s="294">
        <v>1603831</v>
      </c>
      <c r="E87" s="294">
        <v>559036</v>
      </c>
      <c r="F87" s="230">
        <f t="shared" si="2"/>
        <v>9308099</v>
      </c>
      <c r="G87" s="231" t="s">
        <v>146</v>
      </c>
    </row>
    <row r="88" spans="1:7" ht="20.100000000000001" customHeight="1" x14ac:dyDescent="0.25">
      <c r="A88" s="320" t="s">
        <v>69</v>
      </c>
      <c r="B88" s="320"/>
      <c r="C88" s="295">
        <f>SUM(C5:C87)</f>
        <v>412664963</v>
      </c>
      <c r="D88" s="295">
        <f>SUM(D5:D87)</f>
        <v>276672241</v>
      </c>
      <c r="E88" s="295">
        <f>SUM(E5:E87)</f>
        <v>2469159035</v>
      </c>
      <c r="F88" s="295">
        <f>SUM(F5:F87)</f>
        <v>3158496239</v>
      </c>
      <c r="G88" s="287" t="s">
        <v>72</v>
      </c>
    </row>
    <row r="89" spans="1:7" ht="15.6" x14ac:dyDescent="0.45">
      <c r="A89" s="288"/>
      <c r="B89" s="288"/>
      <c r="C89" s="288"/>
      <c r="D89" s="288"/>
      <c r="E89" s="288"/>
      <c r="F89" s="288"/>
      <c r="G89" s="288"/>
    </row>
    <row r="90" spans="1:7" ht="15" customHeight="1" x14ac:dyDescent="0.45">
      <c r="A90" s="296" t="s">
        <v>226</v>
      </c>
      <c r="B90" s="297" t="s">
        <v>239</v>
      </c>
      <c r="C90" s="298"/>
      <c r="D90" s="288"/>
      <c r="E90" s="288"/>
      <c r="F90" s="288"/>
      <c r="G90" s="288"/>
    </row>
    <row r="91" spans="1:7" ht="15" customHeight="1" x14ac:dyDescent="0.45">
      <c r="A91" s="296" t="s">
        <v>226</v>
      </c>
      <c r="B91" s="297" t="s">
        <v>224</v>
      </c>
      <c r="C91" s="298"/>
      <c r="D91" s="288"/>
      <c r="E91" s="288"/>
      <c r="F91" s="288"/>
      <c r="G91" s="288"/>
    </row>
    <row r="92" spans="1:7" ht="15" customHeight="1" x14ac:dyDescent="0.45">
      <c r="A92" s="296" t="s">
        <v>226</v>
      </c>
      <c r="B92" s="297" t="s">
        <v>225</v>
      </c>
      <c r="C92" s="298"/>
      <c r="D92" s="288"/>
      <c r="E92" s="288"/>
      <c r="F92" s="288"/>
      <c r="G92" s="288"/>
    </row>
  </sheetData>
  <mergeCells count="6">
    <mergeCell ref="A3:B4"/>
    <mergeCell ref="G3:G4"/>
    <mergeCell ref="A88:B88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rightToLeft="1" workbookViewId="0">
      <selection activeCell="E2" sqref="E2"/>
    </sheetView>
  </sheetViews>
  <sheetFormatPr defaultRowHeight="13.2" x14ac:dyDescent="0.25"/>
  <cols>
    <col min="1" max="1" width="4.6640625" customWidth="1"/>
    <col min="2" max="2" width="45.6640625" customWidth="1"/>
    <col min="3" max="3" width="18" customWidth="1"/>
    <col min="4" max="4" width="18.5546875" customWidth="1"/>
    <col min="5" max="5" width="55.6640625" customWidth="1"/>
    <col min="6" max="6" width="15" customWidth="1"/>
    <col min="11" max="11" width="10.88671875" customWidth="1"/>
    <col min="12" max="12" width="11.5546875" customWidth="1"/>
  </cols>
  <sheetData>
    <row r="1" spans="1:6" ht="17.399999999999999" x14ac:dyDescent="0.55000000000000004">
      <c r="A1" s="328" t="s">
        <v>218</v>
      </c>
      <c r="B1" s="328"/>
      <c r="C1" s="224"/>
      <c r="D1" s="224"/>
      <c r="E1" s="299" t="s">
        <v>219</v>
      </c>
      <c r="F1" s="3"/>
    </row>
    <row r="2" spans="1:6" ht="24.9" customHeight="1" x14ac:dyDescent="0.25">
      <c r="A2" s="332" t="s">
        <v>259</v>
      </c>
      <c r="B2" s="332"/>
      <c r="C2" s="333" t="s">
        <v>221</v>
      </c>
      <c r="D2" s="333"/>
      <c r="E2" s="304" t="s">
        <v>247</v>
      </c>
    </row>
    <row r="3" spans="1:6" ht="20.100000000000001" customHeight="1" x14ac:dyDescent="0.25">
      <c r="A3" s="320" t="s">
        <v>68</v>
      </c>
      <c r="B3" s="320"/>
      <c r="C3" s="222" t="s">
        <v>183</v>
      </c>
      <c r="D3" s="222" t="s">
        <v>194</v>
      </c>
      <c r="E3" s="323" t="s">
        <v>73</v>
      </c>
    </row>
    <row r="4" spans="1:6" ht="20.100000000000001" customHeight="1" x14ac:dyDescent="0.25">
      <c r="A4" s="320"/>
      <c r="B4" s="320"/>
      <c r="C4" s="223" t="s">
        <v>195</v>
      </c>
      <c r="D4" s="223" t="s">
        <v>196</v>
      </c>
      <c r="E4" s="323"/>
    </row>
    <row r="5" spans="1:6" ht="14.4" customHeight="1" x14ac:dyDescent="0.25">
      <c r="A5" s="227" t="s">
        <v>149</v>
      </c>
      <c r="B5" s="228" t="s">
        <v>1</v>
      </c>
      <c r="C5" s="229">
        <f>نفقات!F5</f>
        <v>36933731</v>
      </c>
      <c r="D5" s="229">
        <f>ايرادات!F5</f>
        <v>98464364</v>
      </c>
      <c r="E5" s="231" t="s">
        <v>74</v>
      </c>
    </row>
    <row r="6" spans="1:6" ht="14.4" customHeight="1" x14ac:dyDescent="0.25">
      <c r="A6" s="227" t="s">
        <v>150</v>
      </c>
      <c r="B6" s="228" t="s">
        <v>2</v>
      </c>
      <c r="C6" s="229">
        <f>نفقات!F6</f>
        <v>82439</v>
      </c>
      <c r="D6" s="229">
        <f>ايرادات!F6</f>
        <v>176811</v>
      </c>
      <c r="E6" s="231" t="s">
        <v>75</v>
      </c>
    </row>
    <row r="7" spans="1:6" ht="14.4" customHeight="1" x14ac:dyDescent="0.25">
      <c r="A7" s="227" t="s">
        <v>151</v>
      </c>
      <c r="B7" s="228" t="s">
        <v>3</v>
      </c>
      <c r="C7" s="229">
        <f>نفقات!F7</f>
        <v>747992</v>
      </c>
      <c r="D7" s="229">
        <f>ايرادات!F7</f>
        <v>1751636</v>
      </c>
      <c r="E7" s="231" t="s">
        <v>76</v>
      </c>
    </row>
    <row r="8" spans="1:6" ht="14.4" customHeight="1" x14ac:dyDescent="0.25">
      <c r="A8" s="227" t="s">
        <v>152</v>
      </c>
      <c r="B8" s="232" t="s">
        <v>4</v>
      </c>
      <c r="C8" s="229">
        <f>نفقات!F8</f>
        <v>523</v>
      </c>
      <c r="D8" s="229">
        <f>ايرادات!F8</f>
        <v>2029</v>
      </c>
      <c r="E8" s="231" t="s">
        <v>77</v>
      </c>
    </row>
    <row r="9" spans="1:6" ht="14.4" customHeight="1" x14ac:dyDescent="0.25">
      <c r="A9" s="227" t="s">
        <v>153</v>
      </c>
      <c r="B9" s="233" t="s">
        <v>5</v>
      </c>
      <c r="C9" s="229">
        <f>نفقات!F9</f>
        <v>129556148</v>
      </c>
      <c r="D9" s="229">
        <f>ايرادات!F9</f>
        <v>774771700</v>
      </c>
      <c r="E9" s="231" t="s">
        <v>78</v>
      </c>
    </row>
    <row r="10" spans="1:6" ht="14.4" customHeight="1" x14ac:dyDescent="0.25">
      <c r="A10" s="227" t="s">
        <v>154</v>
      </c>
      <c r="B10" s="234" t="s">
        <v>6</v>
      </c>
      <c r="C10" s="229">
        <f>نفقات!F10</f>
        <v>948724</v>
      </c>
      <c r="D10" s="229">
        <f>ايرادات!F10</f>
        <v>3750801</v>
      </c>
      <c r="E10" s="231" t="s">
        <v>79</v>
      </c>
    </row>
    <row r="11" spans="1:6" ht="14.4" customHeight="1" x14ac:dyDescent="0.25">
      <c r="A11" s="227" t="s">
        <v>155</v>
      </c>
      <c r="B11" s="235" t="s">
        <v>7</v>
      </c>
      <c r="C11" s="229">
        <f>نفقات!F11</f>
        <v>2824296</v>
      </c>
      <c r="D11" s="229">
        <f>ايرادات!F11</f>
        <v>9936783</v>
      </c>
      <c r="E11" s="231" t="s">
        <v>80</v>
      </c>
    </row>
    <row r="12" spans="1:6" ht="14.4" customHeight="1" x14ac:dyDescent="0.25">
      <c r="A12" s="227" t="s">
        <v>156</v>
      </c>
      <c r="B12" s="236" t="s">
        <v>8</v>
      </c>
      <c r="C12" s="229">
        <f>نفقات!F12</f>
        <v>1880466</v>
      </c>
      <c r="D12" s="229">
        <f>ايرادات!F12</f>
        <v>4567292</v>
      </c>
      <c r="E12" s="231" t="s">
        <v>81</v>
      </c>
    </row>
    <row r="13" spans="1:6" ht="14.4" customHeight="1" x14ac:dyDescent="0.25">
      <c r="A13" s="237">
        <v>10</v>
      </c>
      <c r="B13" s="228" t="s">
        <v>9</v>
      </c>
      <c r="C13" s="229">
        <f>نفقات!F13</f>
        <v>34961365</v>
      </c>
      <c r="D13" s="229">
        <f>ايرادات!F13</f>
        <v>79019840</v>
      </c>
      <c r="E13" s="231" t="s">
        <v>82</v>
      </c>
    </row>
    <row r="14" spans="1:6" ht="14.4" customHeight="1" x14ac:dyDescent="0.25">
      <c r="A14" s="237">
        <v>11</v>
      </c>
      <c r="B14" s="238" t="s">
        <v>10</v>
      </c>
      <c r="C14" s="229">
        <f>نفقات!F14</f>
        <v>6438333</v>
      </c>
      <c r="D14" s="229">
        <f>ايرادات!F14</f>
        <v>11055874</v>
      </c>
      <c r="E14" s="231" t="s">
        <v>83</v>
      </c>
    </row>
    <row r="15" spans="1:6" ht="14.4" customHeight="1" x14ac:dyDescent="0.25">
      <c r="A15" s="237">
        <v>12</v>
      </c>
      <c r="B15" s="239" t="s">
        <v>11</v>
      </c>
      <c r="C15" s="229">
        <f>نفقات!F15</f>
        <v>16411</v>
      </c>
      <c r="D15" s="229">
        <f>ايرادات!F15</f>
        <v>28102</v>
      </c>
      <c r="E15" s="231" t="s">
        <v>84</v>
      </c>
    </row>
    <row r="16" spans="1:6" ht="14.4" customHeight="1" x14ac:dyDescent="0.25">
      <c r="A16" s="237">
        <v>13</v>
      </c>
      <c r="B16" s="228" t="s">
        <v>12</v>
      </c>
      <c r="C16" s="229">
        <f>نفقات!F16</f>
        <v>7484861</v>
      </c>
      <c r="D16" s="229">
        <f>ايرادات!F16</f>
        <v>11420947</v>
      </c>
      <c r="E16" s="231" t="s">
        <v>85</v>
      </c>
    </row>
    <row r="17" spans="1:5" ht="14.4" customHeight="1" x14ac:dyDescent="0.25">
      <c r="A17" s="237">
        <v>14</v>
      </c>
      <c r="B17" s="228" t="s">
        <v>13</v>
      </c>
      <c r="C17" s="229">
        <f>نفقات!F17</f>
        <v>4978542</v>
      </c>
      <c r="D17" s="229">
        <f>ايرادات!F17</f>
        <v>10622359</v>
      </c>
      <c r="E17" s="231" t="s">
        <v>86</v>
      </c>
    </row>
    <row r="18" spans="1:5" ht="14.4" customHeight="1" x14ac:dyDescent="0.25">
      <c r="A18" s="237">
        <v>15</v>
      </c>
      <c r="B18" s="240" t="s">
        <v>14</v>
      </c>
      <c r="C18" s="229">
        <f>نفقات!F18</f>
        <v>233211</v>
      </c>
      <c r="D18" s="229">
        <f>ايرادات!F18</f>
        <v>660765</v>
      </c>
      <c r="E18" s="231" t="s">
        <v>87</v>
      </c>
    </row>
    <row r="19" spans="1:5" ht="14.4" customHeight="1" x14ac:dyDescent="0.25">
      <c r="A19" s="237">
        <v>16</v>
      </c>
      <c r="B19" s="228" t="s">
        <v>15</v>
      </c>
      <c r="C19" s="229">
        <f>نفقات!F19</f>
        <v>4663348</v>
      </c>
      <c r="D19" s="229">
        <f>ايرادات!F19</f>
        <v>8099646</v>
      </c>
      <c r="E19" s="231" t="s">
        <v>157</v>
      </c>
    </row>
    <row r="20" spans="1:5" ht="14.4" customHeight="1" x14ac:dyDescent="0.25">
      <c r="A20" s="237">
        <v>17</v>
      </c>
      <c r="B20" s="241" t="s">
        <v>16</v>
      </c>
      <c r="C20" s="229">
        <f>نفقات!F20</f>
        <v>8118945</v>
      </c>
      <c r="D20" s="229">
        <f>ايرادات!F20</f>
        <v>18529839</v>
      </c>
      <c r="E20" s="231" t="s">
        <v>88</v>
      </c>
    </row>
    <row r="21" spans="1:5" ht="14.4" customHeight="1" x14ac:dyDescent="0.25">
      <c r="A21" s="237">
        <v>18</v>
      </c>
      <c r="B21" s="242" t="s">
        <v>17</v>
      </c>
      <c r="C21" s="229">
        <f>نفقات!F21</f>
        <v>4982318</v>
      </c>
      <c r="D21" s="229">
        <f>ايرادات!F21</f>
        <v>8000561</v>
      </c>
      <c r="E21" s="231" t="s">
        <v>89</v>
      </c>
    </row>
    <row r="22" spans="1:5" ht="14.4" customHeight="1" x14ac:dyDescent="0.25">
      <c r="A22" s="237">
        <v>19</v>
      </c>
      <c r="B22" s="243" t="s">
        <v>158</v>
      </c>
      <c r="C22" s="229">
        <f>نفقات!F22</f>
        <v>63445877</v>
      </c>
      <c r="D22" s="229">
        <f>ايرادات!F22</f>
        <v>142922078</v>
      </c>
      <c r="E22" s="231" t="s">
        <v>90</v>
      </c>
    </row>
    <row r="23" spans="1:5" ht="14.4" customHeight="1" x14ac:dyDescent="0.25">
      <c r="A23" s="237">
        <v>20</v>
      </c>
      <c r="B23" s="228" t="s">
        <v>18</v>
      </c>
      <c r="C23" s="229">
        <f>نفقات!F23</f>
        <v>86430010</v>
      </c>
      <c r="D23" s="229">
        <f>ايرادات!F23</f>
        <v>181626466</v>
      </c>
      <c r="E23" s="231" t="s">
        <v>91</v>
      </c>
    </row>
    <row r="24" spans="1:5" ht="14.4" customHeight="1" x14ac:dyDescent="0.25">
      <c r="A24" s="237">
        <v>21</v>
      </c>
      <c r="B24" s="244" t="s">
        <v>19</v>
      </c>
      <c r="C24" s="229">
        <f>نفقات!F24</f>
        <v>2051092</v>
      </c>
      <c r="D24" s="229">
        <f>ايرادات!F24</f>
        <v>3452053</v>
      </c>
      <c r="E24" s="231" t="s">
        <v>159</v>
      </c>
    </row>
    <row r="25" spans="1:5" ht="14.4" customHeight="1" x14ac:dyDescent="0.25">
      <c r="A25" s="237">
        <v>22</v>
      </c>
      <c r="B25" s="245" t="s">
        <v>20</v>
      </c>
      <c r="C25" s="229">
        <f>نفقات!F25</f>
        <v>9483923</v>
      </c>
      <c r="D25" s="229">
        <f>ايرادات!F25</f>
        <v>19579191</v>
      </c>
      <c r="E25" s="231" t="s">
        <v>92</v>
      </c>
    </row>
    <row r="26" spans="1:5" ht="14.4" customHeight="1" x14ac:dyDescent="0.25">
      <c r="A26" s="237">
        <v>23</v>
      </c>
      <c r="B26" s="228" t="s">
        <v>21</v>
      </c>
      <c r="C26" s="229">
        <f>نفقات!F26</f>
        <v>20914316</v>
      </c>
      <c r="D26" s="229">
        <f>ايرادات!F26</f>
        <v>40833922</v>
      </c>
      <c r="E26" s="231" t="s">
        <v>93</v>
      </c>
    </row>
    <row r="27" spans="1:5" ht="14.4" customHeight="1" x14ac:dyDescent="0.25">
      <c r="A27" s="237">
        <v>24</v>
      </c>
      <c r="B27" s="246" t="s">
        <v>22</v>
      </c>
      <c r="C27" s="229">
        <f>نفقات!F27</f>
        <v>18002344</v>
      </c>
      <c r="D27" s="229">
        <f>ايرادات!F27</f>
        <v>32940182</v>
      </c>
      <c r="E27" s="231" t="s">
        <v>94</v>
      </c>
    </row>
    <row r="28" spans="1:5" ht="14.4" customHeight="1" x14ac:dyDescent="0.25">
      <c r="A28" s="237">
        <v>25</v>
      </c>
      <c r="B28" s="228" t="s">
        <v>23</v>
      </c>
      <c r="C28" s="229">
        <f>نفقات!F28</f>
        <v>14059679</v>
      </c>
      <c r="D28" s="229">
        <f>ايرادات!F28</f>
        <v>32195728</v>
      </c>
      <c r="E28" s="231" t="s">
        <v>160</v>
      </c>
    </row>
    <row r="29" spans="1:5" ht="14.4" customHeight="1" x14ac:dyDescent="0.25">
      <c r="A29" s="237">
        <v>26</v>
      </c>
      <c r="B29" s="247" t="s">
        <v>24</v>
      </c>
      <c r="C29" s="229">
        <f>نفقات!F29</f>
        <v>403337</v>
      </c>
      <c r="D29" s="229">
        <f>ايرادات!F29</f>
        <v>802918</v>
      </c>
      <c r="E29" s="231" t="s">
        <v>95</v>
      </c>
    </row>
    <row r="30" spans="1:5" ht="14.4" customHeight="1" x14ac:dyDescent="0.25">
      <c r="A30" s="237">
        <v>27</v>
      </c>
      <c r="B30" s="248" t="s">
        <v>25</v>
      </c>
      <c r="C30" s="229">
        <f>نفقات!F30</f>
        <v>12456202</v>
      </c>
      <c r="D30" s="229">
        <f>ايرادات!F30</f>
        <v>24938691</v>
      </c>
      <c r="E30" s="231" t="s">
        <v>96</v>
      </c>
    </row>
    <row r="31" spans="1:5" ht="14.4" customHeight="1" x14ac:dyDescent="0.25">
      <c r="A31" s="237">
        <v>28</v>
      </c>
      <c r="B31" s="249" t="s">
        <v>26</v>
      </c>
      <c r="C31" s="229">
        <f>نفقات!F31</f>
        <v>6954064</v>
      </c>
      <c r="D31" s="229">
        <f>ايرادات!F31</f>
        <v>12859701</v>
      </c>
      <c r="E31" s="231" t="s">
        <v>97</v>
      </c>
    </row>
    <row r="32" spans="1:5" ht="14.4" customHeight="1" x14ac:dyDescent="0.25">
      <c r="A32" s="237">
        <v>29</v>
      </c>
      <c r="B32" s="250" t="s">
        <v>161</v>
      </c>
      <c r="C32" s="229">
        <f>نفقات!F32</f>
        <v>1531803</v>
      </c>
      <c r="D32" s="229">
        <f>ايرادات!F32</f>
        <v>4588696</v>
      </c>
      <c r="E32" s="231" t="s">
        <v>98</v>
      </c>
    </row>
    <row r="33" spans="1:5" ht="14.4" customHeight="1" x14ac:dyDescent="0.25">
      <c r="A33" s="237">
        <v>30</v>
      </c>
      <c r="B33" s="228" t="s">
        <v>27</v>
      </c>
      <c r="C33" s="229">
        <f>نفقات!F33</f>
        <v>1206569</v>
      </c>
      <c r="D33" s="229">
        <f>ايرادات!F33</f>
        <v>2389938</v>
      </c>
      <c r="E33" s="231" t="s">
        <v>99</v>
      </c>
    </row>
    <row r="34" spans="1:5" ht="14.4" customHeight="1" x14ac:dyDescent="0.25">
      <c r="A34" s="237">
        <v>31</v>
      </c>
      <c r="B34" s="228" t="s">
        <v>28</v>
      </c>
      <c r="C34" s="229">
        <f>نفقات!F34</f>
        <v>7615471</v>
      </c>
      <c r="D34" s="229">
        <f>ايرادات!F34</f>
        <v>15124073</v>
      </c>
      <c r="E34" s="231" t="s">
        <v>100</v>
      </c>
    </row>
    <row r="35" spans="1:5" ht="14.4" customHeight="1" x14ac:dyDescent="0.25">
      <c r="A35" s="237">
        <v>32</v>
      </c>
      <c r="B35" s="251" t="s">
        <v>29</v>
      </c>
      <c r="C35" s="229">
        <f>نفقات!F35</f>
        <v>774131</v>
      </c>
      <c r="D35" s="229">
        <f>ايرادات!F35</f>
        <v>1568588</v>
      </c>
      <c r="E35" s="231" t="s">
        <v>101</v>
      </c>
    </row>
    <row r="36" spans="1:5" ht="14.4" customHeight="1" x14ac:dyDescent="0.25">
      <c r="A36" s="237">
        <v>33</v>
      </c>
      <c r="B36" s="228" t="s">
        <v>30</v>
      </c>
      <c r="C36" s="229">
        <f>نفقات!F36</f>
        <v>4105507</v>
      </c>
      <c r="D36" s="229">
        <f>ايرادات!F36</f>
        <v>8472391</v>
      </c>
      <c r="E36" s="231" t="s">
        <v>102</v>
      </c>
    </row>
    <row r="37" spans="1:5" ht="14.4" customHeight="1" x14ac:dyDescent="0.25">
      <c r="A37" s="237">
        <v>35</v>
      </c>
      <c r="B37" s="252" t="s">
        <v>31</v>
      </c>
      <c r="C37" s="229">
        <f>نفقات!F37</f>
        <v>30772627</v>
      </c>
      <c r="D37" s="229">
        <f>ايرادات!F37</f>
        <v>61946782</v>
      </c>
      <c r="E37" s="231" t="s">
        <v>103</v>
      </c>
    </row>
    <row r="38" spans="1:5" ht="14.4" customHeight="1" x14ac:dyDescent="0.25">
      <c r="A38" s="237">
        <v>36</v>
      </c>
      <c r="B38" s="228" t="s">
        <v>32</v>
      </c>
      <c r="C38" s="229">
        <f>نفقات!F38</f>
        <v>2657741</v>
      </c>
      <c r="D38" s="229">
        <f>ايرادات!F38</f>
        <v>5008224</v>
      </c>
      <c r="E38" s="231" t="s">
        <v>104</v>
      </c>
    </row>
    <row r="39" spans="1:5" ht="14.4" customHeight="1" x14ac:dyDescent="0.25">
      <c r="A39" s="237">
        <v>37</v>
      </c>
      <c r="B39" s="253" t="s">
        <v>33</v>
      </c>
      <c r="C39" s="229">
        <f>نفقات!F39</f>
        <v>924190</v>
      </c>
      <c r="D39" s="229">
        <f>ايرادات!F39</f>
        <v>2358776</v>
      </c>
      <c r="E39" s="231" t="s">
        <v>105</v>
      </c>
    </row>
    <row r="40" spans="1:5" ht="14.4" customHeight="1" x14ac:dyDescent="0.25">
      <c r="A40" s="237">
        <v>38</v>
      </c>
      <c r="B40" s="254" t="s">
        <v>34</v>
      </c>
      <c r="C40" s="229">
        <f>نفقات!F40</f>
        <v>471185</v>
      </c>
      <c r="D40" s="229">
        <f>ايرادات!F40</f>
        <v>1315721</v>
      </c>
      <c r="E40" s="231" t="s">
        <v>162</v>
      </c>
    </row>
    <row r="41" spans="1:5" ht="14.4" customHeight="1" x14ac:dyDescent="0.25">
      <c r="A41" s="237">
        <v>39</v>
      </c>
      <c r="B41" s="255" t="s">
        <v>35</v>
      </c>
      <c r="C41" s="229">
        <f>نفقات!F41</f>
        <v>12175</v>
      </c>
      <c r="D41" s="229">
        <f>ايرادات!F41</f>
        <v>33158</v>
      </c>
      <c r="E41" s="231" t="s">
        <v>106</v>
      </c>
    </row>
    <row r="42" spans="1:5" ht="14.4" customHeight="1" x14ac:dyDescent="0.25">
      <c r="A42" s="237">
        <v>41</v>
      </c>
      <c r="B42" s="256" t="s">
        <v>36</v>
      </c>
      <c r="C42" s="229">
        <f>نفقات!F42</f>
        <v>42654088</v>
      </c>
      <c r="D42" s="229">
        <f>ايرادات!F42</f>
        <v>113103692</v>
      </c>
      <c r="E42" s="231" t="s">
        <v>107</v>
      </c>
    </row>
    <row r="43" spans="1:5" ht="14.4" customHeight="1" x14ac:dyDescent="0.25">
      <c r="A43" s="237">
        <v>42</v>
      </c>
      <c r="B43" s="228" t="s">
        <v>37</v>
      </c>
      <c r="C43" s="229">
        <f>نفقات!F43</f>
        <v>12878219</v>
      </c>
      <c r="D43" s="229">
        <f>ايرادات!F43</f>
        <v>26025139</v>
      </c>
      <c r="E43" s="231" t="s">
        <v>108</v>
      </c>
    </row>
    <row r="44" spans="1:5" ht="14.4" customHeight="1" x14ac:dyDescent="0.25">
      <c r="A44" s="237">
        <v>43</v>
      </c>
      <c r="B44" s="257" t="s">
        <v>38</v>
      </c>
      <c r="C44" s="229">
        <f>نفقات!F44</f>
        <v>31462671</v>
      </c>
      <c r="D44" s="229">
        <f>ايرادات!F44</f>
        <v>73944806</v>
      </c>
      <c r="E44" s="231" t="s">
        <v>109</v>
      </c>
    </row>
    <row r="45" spans="1:5" ht="14.4" customHeight="1" x14ac:dyDescent="0.25">
      <c r="A45" s="237">
        <v>45</v>
      </c>
      <c r="B45" s="228" t="s">
        <v>39</v>
      </c>
      <c r="C45" s="229">
        <f>نفقات!F45</f>
        <v>87534701</v>
      </c>
      <c r="D45" s="229">
        <f>ايرادات!F45</f>
        <v>147953062</v>
      </c>
      <c r="E45" s="231" t="s">
        <v>163</v>
      </c>
    </row>
    <row r="46" spans="1:5" ht="14.4" customHeight="1" x14ac:dyDescent="0.25">
      <c r="A46" s="237">
        <v>46</v>
      </c>
      <c r="B46" s="228" t="s">
        <v>164</v>
      </c>
      <c r="C46" s="229">
        <f>نفقات!F46</f>
        <v>136317792</v>
      </c>
      <c r="D46" s="229">
        <f>ايرادات!F46</f>
        <v>221058067</v>
      </c>
      <c r="E46" s="231" t="s">
        <v>110</v>
      </c>
    </row>
    <row r="47" spans="1:5" ht="14.4" customHeight="1" x14ac:dyDescent="0.25">
      <c r="A47" s="237">
        <v>47</v>
      </c>
      <c r="B47" s="228" t="s">
        <v>165</v>
      </c>
      <c r="C47" s="229">
        <f>نفقات!F47</f>
        <v>141757366</v>
      </c>
      <c r="D47" s="229">
        <f>ايرادات!F47</f>
        <v>238890143</v>
      </c>
      <c r="E47" s="231" t="s">
        <v>111</v>
      </c>
    </row>
    <row r="48" spans="1:5" ht="14.4" customHeight="1" x14ac:dyDescent="0.25">
      <c r="A48" s="237">
        <v>49</v>
      </c>
      <c r="B48" s="258" t="s">
        <v>166</v>
      </c>
      <c r="C48" s="229">
        <f>نفقات!F48</f>
        <v>13841289</v>
      </c>
      <c r="D48" s="229">
        <f>ايرادات!F48</f>
        <v>35013103</v>
      </c>
      <c r="E48" s="231" t="s">
        <v>112</v>
      </c>
    </row>
    <row r="49" spans="1:6" ht="14.4" customHeight="1" x14ac:dyDescent="0.25">
      <c r="A49" s="237">
        <v>50</v>
      </c>
      <c r="B49" s="259" t="s">
        <v>40</v>
      </c>
      <c r="C49" s="229">
        <f>نفقات!F49</f>
        <v>3670862</v>
      </c>
      <c r="D49" s="229">
        <f>ايرادات!F49</f>
        <v>6631616</v>
      </c>
      <c r="E49" s="231" t="s">
        <v>113</v>
      </c>
    </row>
    <row r="50" spans="1:6" ht="14.4" customHeight="1" x14ac:dyDescent="0.25">
      <c r="A50" s="237">
        <v>51</v>
      </c>
      <c r="B50" s="260" t="s">
        <v>41</v>
      </c>
      <c r="C50" s="229">
        <f>نفقات!F50</f>
        <v>24083187</v>
      </c>
      <c r="D50" s="229">
        <f>ايرادات!F50</f>
        <v>48631795</v>
      </c>
      <c r="E50" s="231" t="s">
        <v>114</v>
      </c>
    </row>
    <row r="51" spans="1:6" ht="14.4" customHeight="1" x14ac:dyDescent="0.25">
      <c r="A51" s="237">
        <v>52</v>
      </c>
      <c r="B51" s="228" t="s">
        <v>42</v>
      </c>
      <c r="C51" s="229">
        <f>نفقات!F51</f>
        <v>11258061</v>
      </c>
      <c r="D51" s="229">
        <f>ايرادات!F51</f>
        <v>33143010</v>
      </c>
      <c r="E51" s="231" t="s">
        <v>115</v>
      </c>
    </row>
    <row r="52" spans="1:6" ht="14.4" customHeight="1" x14ac:dyDescent="0.25">
      <c r="A52" s="237">
        <v>53</v>
      </c>
      <c r="B52" s="261" t="s">
        <v>43</v>
      </c>
      <c r="C52" s="229">
        <f>نفقات!F52</f>
        <v>1238326</v>
      </c>
      <c r="D52" s="229">
        <f>ايرادات!F52</f>
        <v>2486723</v>
      </c>
      <c r="E52" s="231" t="s">
        <v>116</v>
      </c>
    </row>
    <row r="53" spans="1:6" ht="14.4" customHeight="1" x14ac:dyDescent="0.25">
      <c r="A53" s="237">
        <v>55</v>
      </c>
      <c r="B53" s="228" t="s">
        <v>44</v>
      </c>
      <c r="C53" s="229">
        <f>نفقات!F53</f>
        <v>11590334</v>
      </c>
      <c r="D53" s="229">
        <f>ايرادات!F53</f>
        <v>20088640</v>
      </c>
      <c r="E53" s="231" t="s">
        <v>117</v>
      </c>
    </row>
    <row r="54" spans="1:6" ht="14.4" customHeight="1" x14ac:dyDescent="0.25">
      <c r="A54" s="237">
        <v>56</v>
      </c>
      <c r="B54" s="228" t="s">
        <v>45</v>
      </c>
      <c r="C54" s="229">
        <f>نفقات!F54</f>
        <v>27522896</v>
      </c>
      <c r="D54" s="229">
        <f>ايرادات!F54</f>
        <v>50490252</v>
      </c>
      <c r="E54" s="231" t="s">
        <v>118</v>
      </c>
    </row>
    <row r="55" spans="1:6" ht="14.4" customHeight="1" x14ac:dyDescent="0.25">
      <c r="A55" s="237">
        <v>58</v>
      </c>
      <c r="B55" s="262" t="s">
        <v>46</v>
      </c>
      <c r="C55" s="229">
        <f>نفقات!F55</f>
        <v>2101597</v>
      </c>
      <c r="D55" s="229">
        <f>ايرادات!F55</f>
        <v>4564846</v>
      </c>
      <c r="E55" s="231" t="s">
        <v>119</v>
      </c>
    </row>
    <row r="56" spans="1:6" ht="14.4" customHeight="1" x14ac:dyDescent="0.25">
      <c r="A56" s="237">
        <v>59</v>
      </c>
      <c r="B56" s="263" t="s">
        <v>47</v>
      </c>
      <c r="C56" s="229">
        <f>نفقات!F56</f>
        <v>75034</v>
      </c>
      <c r="D56" s="229">
        <f>ايرادات!F56</f>
        <v>178418</v>
      </c>
      <c r="E56" s="231" t="s">
        <v>167</v>
      </c>
    </row>
    <row r="57" spans="1:6" ht="14.4" customHeight="1" x14ac:dyDescent="0.25">
      <c r="A57" s="237">
        <v>60</v>
      </c>
      <c r="B57" s="264" t="s">
        <v>48</v>
      </c>
      <c r="C57" s="229">
        <f>نفقات!F57</f>
        <v>155528</v>
      </c>
      <c r="D57" s="229">
        <f>ايرادات!F57</f>
        <v>275221</v>
      </c>
      <c r="E57" s="231" t="s">
        <v>120</v>
      </c>
    </row>
    <row r="58" spans="1:6" ht="14.4" customHeight="1" x14ac:dyDescent="0.25">
      <c r="A58" s="237">
        <v>61</v>
      </c>
      <c r="B58" s="265" t="s">
        <v>49</v>
      </c>
      <c r="C58" s="229">
        <f>نفقات!F58</f>
        <v>65454334</v>
      </c>
      <c r="D58" s="229">
        <f>ايرادات!F58</f>
        <v>148679828</v>
      </c>
      <c r="E58" s="231" t="s">
        <v>121</v>
      </c>
    </row>
    <row r="59" spans="1:6" ht="14.4" customHeight="1" x14ac:dyDescent="0.25">
      <c r="A59" s="237">
        <v>62</v>
      </c>
      <c r="B59" s="266" t="s">
        <v>50</v>
      </c>
      <c r="C59" s="229">
        <f>نفقات!F59</f>
        <v>2869533</v>
      </c>
      <c r="D59" s="229">
        <f>ايرادات!F59</f>
        <v>5393055</v>
      </c>
      <c r="E59" s="231" t="s">
        <v>122</v>
      </c>
    </row>
    <row r="60" spans="1:6" ht="14.4" customHeight="1" x14ac:dyDescent="0.25">
      <c r="A60" s="237">
        <v>63</v>
      </c>
      <c r="B60" s="267" t="s">
        <v>51</v>
      </c>
      <c r="C60" s="229">
        <f>نفقات!F60</f>
        <v>250579</v>
      </c>
      <c r="D60" s="229">
        <f>ايرادات!F60</f>
        <v>504782</v>
      </c>
      <c r="E60" s="231" t="s">
        <v>123</v>
      </c>
    </row>
    <row r="61" spans="1:6" ht="14.4" customHeight="1" x14ac:dyDescent="0.25">
      <c r="A61" s="237">
        <v>64</v>
      </c>
      <c r="B61" s="268" t="s">
        <v>168</v>
      </c>
      <c r="C61" s="229">
        <f>نفقات!F61</f>
        <v>37216666</v>
      </c>
      <c r="D61" s="229">
        <f>ايرادات!F61</f>
        <v>140952140</v>
      </c>
      <c r="E61" s="231" t="s">
        <v>124</v>
      </c>
    </row>
    <row r="62" spans="1:6" ht="14.4" customHeight="1" x14ac:dyDescent="0.25">
      <c r="A62" s="237">
        <v>65</v>
      </c>
      <c r="B62" s="269" t="s">
        <v>52</v>
      </c>
      <c r="C62" s="229">
        <f>نفقات!F62</f>
        <v>9954519</v>
      </c>
      <c r="D62" s="229">
        <f>ايرادات!F62</f>
        <v>20150398</v>
      </c>
      <c r="E62" s="231" t="s">
        <v>169</v>
      </c>
    </row>
    <row r="63" spans="1:6" ht="14.4" customHeight="1" x14ac:dyDescent="0.25">
      <c r="A63" s="237">
        <v>66</v>
      </c>
      <c r="B63" s="270" t="s">
        <v>53</v>
      </c>
      <c r="C63" s="229">
        <f>نفقات!F63</f>
        <v>292529</v>
      </c>
      <c r="D63" s="229">
        <f>ايرادات!F63</f>
        <v>995535</v>
      </c>
      <c r="E63" s="231" t="s">
        <v>125</v>
      </c>
      <c r="F63" s="2"/>
    </row>
    <row r="64" spans="1:6" ht="14.4" customHeight="1" x14ac:dyDescent="0.25">
      <c r="A64" s="237">
        <v>68</v>
      </c>
      <c r="B64" s="271" t="s">
        <v>170</v>
      </c>
      <c r="C64" s="229">
        <f>نفقات!F64</f>
        <v>6795042</v>
      </c>
      <c r="D64" s="229">
        <f>ايرادات!F64</f>
        <v>18569692</v>
      </c>
      <c r="E64" s="231" t="s">
        <v>126</v>
      </c>
    </row>
    <row r="65" spans="1:5" ht="14.4" customHeight="1" x14ac:dyDescent="0.25">
      <c r="A65" s="237">
        <v>69</v>
      </c>
      <c r="B65" s="228" t="s">
        <v>54</v>
      </c>
      <c r="C65" s="229">
        <f>نفقات!F65</f>
        <v>1166833</v>
      </c>
      <c r="D65" s="229">
        <f>ايرادات!F65</f>
        <v>2012059</v>
      </c>
      <c r="E65" s="231" t="s">
        <v>127</v>
      </c>
    </row>
    <row r="66" spans="1:5" ht="14.4" customHeight="1" x14ac:dyDescent="0.25">
      <c r="A66" s="237">
        <v>70</v>
      </c>
      <c r="B66" s="272" t="s">
        <v>55</v>
      </c>
      <c r="C66" s="229">
        <f>نفقات!F66</f>
        <v>2526156</v>
      </c>
      <c r="D66" s="229">
        <f>ايرادات!F66</f>
        <v>4184002</v>
      </c>
      <c r="E66" s="231" t="s">
        <v>128</v>
      </c>
    </row>
    <row r="67" spans="1:5" ht="14.4" customHeight="1" x14ac:dyDescent="0.25">
      <c r="A67" s="237">
        <v>71</v>
      </c>
      <c r="B67" s="273" t="s">
        <v>171</v>
      </c>
      <c r="C67" s="229">
        <f>نفقات!F67</f>
        <v>4842507</v>
      </c>
      <c r="D67" s="229">
        <f>ايرادات!F67</f>
        <v>10996900</v>
      </c>
      <c r="E67" s="231" t="s">
        <v>172</v>
      </c>
    </row>
    <row r="68" spans="1:5" ht="14.4" customHeight="1" x14ac:dyDescent="0.25">
      <c r="A68" s="237">
        <v>72</v>
      </c>
      <c r="B68" s="274" t="s">
        <v>56</v>
      </c>
      <c r="C68" s="229">
        <f>نفقات!F68</f>
        <v>63695</v>
      </c>
      <c r="D68" s="229">
        <f>ايرادات!F68</f>
        <v>167725</v>
      </c>
      <c r="E68" s="231" t="s">
        <v>129</v>
      </c>
    </row>
    <row r="69" spans="1:5" ht="14.4" customHeight="1" x14ac:dyDescent="0.25">
      <c r="A69" s="237">
        <v>73</v>
      </c>
      <c r="B69" s="275" t="s">
        <v>57</v>
      </c>
      <c r="C69" s="229">
        <f>نفقات!F69</f>
        <v>4187482</v>
      </c>
      <c r="D69" s="229">
        <f>ايرادات!F69</f>
        <v>8100243</v>
      </c>
      <c r="E69" s="231" t="s">
        <v>130</v>
      </c>
    </row>
    <row r="70" spans="1:5" ht="14.4" customHeight="1" x14ac:dyDescent="0.25">
      <c r="A70" s="237">
        <v>74</v>
      </c>
      <c r="B70" s="228" t="s">
        <v>58</v>
      </c>
      <c r="C70" s="229">
        <f>نفقات!F70</f>
        <v>1841026</v>
      </c>
      <c r="D70" s="229">
        <f>ايرادات!F70</f>
        <v>3618382</v>
      </c>
      <c r="E70" s="231" t="s">
        <v>131</v>
      </c>
    </row>
    <row r="71" spans="1:5" ht="14.4" customHeight="1" x14ac:dyDescent="0.25">
      <c r="A71" s="237">
        <v>75</v>
      </c>
      <c r="B71" s="276" t="s">
        <v>173</v>
      </c>
      <c r="C71" s="229">
        <f>نفقات!F71</f>
        <v>211321</v>
      </c>
      <c r="D71" s="229">
        <f>ايرادات!F71</f>
        <v>536416</v>
      </c>
      <c r="E71" s="231" t="s">
        <v>132</v>
      </c>
    </row>
    <row r="72" spans="1:5" ht="14.4" customHeight="1" x14ac:dyDescent="0.25">
      <c r="A72" s="237">
        <v>77</v>
      </c>
      <c r="B72" s="277" t="s">
        <v>174</v>
      </c>
      <c r="C72" s="229">
        <f>نفقات!F72</f>
        <v>5875314</v>
      </c>
      <c r="D72" s="229">
        <f>ايرادات!F72</f>
        <v>10877598</v>
      </c>
      <c r="E72" s="231" t="s">
        <v>133</v>
      </c>
    </row>
    <row r="73" spans="1:5" ht="14.4" customHeight="1" x14ac:dyDescent="0.25">
      <c r="A73" s="237">
        <v>78</v>
      </c>
      <c r="B73" s="278" t="s">
        <v>59</v>
      </c>
      <c r="C73" s="229">
        <f>نفقات!F73</f>
        <v>2699974</v>
      </c>
      <c r="D73" s="229">
        <f>ايرادات!F73</f>
        <v>5710516</v>
      </c>
      <c r="E73" s="231" t="s">
        <v>134</v>
      </c>
    </row>
    <row r="74" spans="1:5" ht="14.4" customHeight="1" x14ac:dyDescent="0.25">
      <c r="A74" s="237">
        <v>79</v>
      </c>
      <c r="B74" s="228" t="s">
        <v>175</v>
      </c>
      <c r="C74" s="229">
        <f>نفقات!F74</f>
        <v>3309292</v>
      </c>
      <c r="D74" s="229">
        <f>ايرادات!F74</f>
        <v>6038507</v>
      </c>
      <c r="E74" s="231" t="s">
        <v>176</v>
      </c>
    </row>
    <row r="75" spans="1:5" ht="14.4" customHeight="1" x14ac:dyDescent="0.25">
      <c r="A75" s="237">
        <v>80</v>
      </c>
      <c r="B75" s="279" t="s">
        <v>60</v>
      </c>
      <c r="C75" s="229">
        <f>نفقات!F75</f>
        <v>3666200</v>
      </c>
      <c r="D75" s="229">
        <f>ايرادات!F75</f>
        <v>6825361</v>
      </c>
      <c r="E75" s="231" t="s">
        <v>135</v>
      </c>
    </row>
    <row r="76" spans="1:5" ht="14.4" customHeight="1" x14ac:dyDescent="0.25">
      <c r="A76" s="237">
        <v>81</v>
      </c>
      <c r="B76" s="228" t="s">
        <v>61</v>
      </c>
      <c r="C76" s="229">
        <f>نفقات!F76</f>
        <v>8823673</v>
      </c>
      <c r="D76" s="229">
        <f>ايرادات!F76</f>
        <v>19524605</v>
      </c>
      <c r="E76" s="231" t="s">
        <v>136</v>
      </c>
    </row>
    <row r="77" spans="1:5" ht="14.4" customHeight="1" x14ac:dyDescent="0.25">
      <c r="A77" s="237">
        <v>82</v>
      </c>
      <c r="B77" s="280" t="s">
        <v>62</v>
      </c>
      <c r="C77" s="229">
        <f>نفقات!F77</f>
        <v>2092157</v>
      </c>
      <c r="D77" s="229">
        <f>ايرادات!F77</f>
        <v>4447555</v>
      </c>
      <c r="E77" s="231" t="s">
        <v>177</v>
      </c>
    </row>
    <row r="78" spans="1:5" ht="14.4" customHeight="1" x14ac:dyDescent="0.25">
      <c r="A78" s="237">
        <v>85</v>
      </c>
      <c r="B78" s="281" t="s">
        <v>63</v>
      </c>
      <c r="C78" s="229">
        <f>نفقات!F78</f>
        <v>8449943</v>
      </c>
      <c r="D78" s="229">
        <f>ايرادات!F78</f>
        <v>17013864</v>
      </c>
      <c r="E78" s="231" t="s">
        <v>137</v>
      </c>
    </row>
    <row r="79" spans="1:5" ht="14.4" customHeight="1" x14ac:dyDescent="0.25">
      <c r="A79" s="237">
        <v>86</v>
      </c>
      <c r="B79" s="282" t="s">
        <v>178</v>
      </c>
      <c r="C79" s="229">
        <f>نفقات!F79</f>
        <v>11779984</v>
      </c>
      <c r="D79" s="229">
        <f>ايرادات!F79</f>
        <v>36159951</v>
      </c>
      <c r="E79" s="231" t="s">
        <v>138</v>
      </c>
    </row>
    <row r="80" spans="1:5" ht="14.4" customHeight="1" x14ac:dyDescent="0.25">
      <c r="A80" s="237">
        <v>87</v>
      </c>
      <c r="B80" s="282" t="s">
        <v>179</v>
      </c>
      <c r="C80" s="229">
        <f>نفقات!F80</f>
        <v>287393</v>
      </c>
      <c r="D80" s="229">
        <f>ايرادات!F80</f>
        <v>660976</v>
      </c>
      <c r="E80" s="231" t="s">
        <v>139</v>
      </c>
    </row>
    <row r="81" spans="1:5" ht="14.4" customHeight="1" x14ac:dyDescent="0.25">
      <c r="A81" s="237">
        <v>88</v>
      </c>
      <c r="B81" s="282" t="s">
        <v>180</v>
      </c>
      <c r="C81" s="229">
        <f>نفقات!F81</f>
        <v>2111777</v>
      </c>
      <c r="D81" s="229">
        <f>ايرادات!F81</f>
        <v>4178595</v>
      </c>
      <c r="E81" s="231" t="s">
        <v>140</v>
      </c>
    </row>
    <row r="82" spans="1:5" ht="14.4" customHeight="1" x14ac:dyDescent="0.25">
      <c r="A82" s="237">
        <v>90</v>
      </c>
      <c r="B82" s="283" t="s">
        <v>181</v>
      </c>
      <c r="C82" s="229">
        <f>نفقات!F82</f>
        <v>897372</v>
      </c>
      <c r="D82" s="229">
        <f>ايرادات!F82</f>
        <v>2198031</v>
      </c>
      <c r="E82" s="231" t="s">
        <v>141</v>
      </c>
    </row>
    <row r="83" spans="1:5" ht="14.4" customHeight="1" x14ac:dyDescent="0.25">
      <c r="A83" s="237">
        <v>91</v>
      </c>
      <c r="B83" s="228" t="s">
        <v>64</v>
      </c>
      <c r="C83" s="229">
        <f>نفقات!F83</f>
        <v>267565</v>
      </c>
      <c r="D83" s="229">
        <f>ايرادات!F83</f>
        <v>418120</v>
      </c>
      <c r="E83" s="231" t="s">
        <v>142</v>
      </c>
    </row>
    <row r="84" spans="1:5" ht="14.4" customHeight="1" x14ac:dyDescent="0.25">
      <c r="A84" s="237">
        <v>93</v>
      </c>
      <c r="B84" s="284" t="s">
        <v>182</v>
      </c>
      <c r="C84" s="229">
        <f>نفقات!F84</f>
        <v>1413211</v>
      </c>
      <c r="D84" s="229">
        <f>ايرادات!F84</f>
        <v>4771657</v>
      </c>
      <c r="E84" s="231" t="s">
        <v>143</v>
      </c>
    </row>
    <row r="85" spans="1:5" ht="14.4" customHeight="1" x14ac:dyDescent="0.25">
      <c r="A85" s="237">
        <v>94</v>
      </c>
      <c r="B85" s="228" t="s">
        <v>65</v>
      </c>
      <c r="C85" s="229">
        <f>نفقات!F85</f>
        <v>1028556</v>
      </c>
      <c r="D85" s="229">
        <f>ايرادات!F85</f>
        <v>2513940</v>
      </c>
      <c r="E85" s="231" t="s">
        <v>144</v>
      </c>
    </row>
    <row r="86" spans="1:5" ht="14.4" customHeight="1" x14ac:dyDescent="0.25">
      <c r="A86" s="237">
        <v>95</v>
      </c>
      <c r="B86" s="285" t="s">
        <v>66</v>
      </c>
      <c r="C86" s="229">
        <f>نفقات!F86</f>
        <v>2084955</v>
      </c>
      <c r="D86" s="229">
        <f>ايرادات!F86</f>
        <v>4692548</v>
      </c>
      <c r="E86" s="231" t="s">
        <v>145</v>
      </c>
    </row>
    <row r="87" spans="1:5" ht="14.4" customHeight="1" x14ac:dyDescent="0.25">
      <c r="A87" s="237">
        <v>96</v>
      </c>
      <c r="B87" s="228" t="s">
        <v>67</v>
      </c>
      <c r="C87" s="229">
        <f>نفقات!F87</f>
        <v>4819700</v>
      </c>
      <c r="D87" s="229">
        <f>ايرادات!F87</f>
        <v>9308099</v>
      </c>
      <c r="E87" s="231" t="s">
        <v>146</v>
      </c>
    </row>
    <row r="88" spans="1:5" ht="20.100000000000001" customHeight="1" x14ac:dyDescent="0.25">
      <c r="A88" s="320" t="s">
        <v>69</v>
      </c>
      <c r="B88" s="320"/>
      <c r="C88" s="286">
        <f>SUM(C5:C87)</f>
        <v>1274545135</v>
      </c>
      <c r="D88" s="286">
        <f>SUM(D5:D87)</f>
        <v>3158496239</v>
      </c>
      <c r="E88" s="287" t="s">
        <v>72</v>
      </c>
    </row>
    <row r="89" spans="1:5" ht="15.6" x14ac:dyDescent="0.45">
      <c r="A89" s="288"/>
      <c r="B89" s="288"/>
      <c r="C89" s="288"/>
      <c r="D89" s="288"/>
      <c r="E89" s="288"/>
    </row>
    <row r="90" spans="1:5" ht="15" customHeight="1" x14ac:dyDescent="0.45">
      <c r="A90" s="296" t="s">
        <v>226</v>
      </c>
      <c r="B90" s="297" t="s">
        <v>239</v>
      </c>
      <c r="C90" s="298"/>
      <c r="D90" s="288"/>
      <c r="E90" s="288"/>
    </row>
    <row r="91" spans="1:5" ht="15" customHeight="1" x14ac:dyDescent="0.45">
      <c r="A91" s="296" t="s">
        <v>226</v>
      </c>
      <c r="B91" s="297" t="s">
        <v>224</v>
      </c>
      <c r="C91" s="298"/>
      <c r="D91" s="305"/>
      <c r="E91" s="288"/>
    </row>
    <row r="92" spans="1:5" ht="15" customHeight="1" x14ac:dyDescent="0.45">
      <c r="A92" s="296" t="s">
        <v>226</v>
      </c>
      <c r="B92" s="297" t="s">
        <v>225</v>
      </c>
      <c r="C92" s="298"/>
      <c r="D92" s="305"/>
      <c r="E92" s="288"/>
    </row>
    <row r="93" spans="1:5" x14ac:dyDescent="0.25">
      <c r="C93" s="2"/>
      <c r="D93" s="2"/>
    </row>
    <row r="94" spans="1:5" x14ac:dyDescent="0.25">
      <c r="C94" s="2"/>
      <c r="D94" s="2"/>
    </row>
    <row r="95" spans="1:5" x14ac:dyDescent="0.25">
      <c r="C95" s="2"/>
      <c r="D95" s="2"/>
    </row>
    <row r="96" spans="1:5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</sheetData>
  <mergeCells count="6">
    <mergeCell ref="A3:B4"/>
    <mergeCell ref="E3:E4"/>
    <mergeCell ref="A1:B1"/>
    <mergeCell ref="A88:B88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F2" sqref="F2:G2"/>
    </sheetView>
  </sheetViews>
  <sheetFormatPr defaultRowHeight="13.2" x14ac:dyDescent="0.25"/>
  <cols>
    <col min="1" max="1" width="4" customWidth="1"/>
    <col min="2" max="2" width="43.5546875" customWidth="1"/>
    <col min="3" max="3" width="14.88671875" customWidth="1"/>
    <col min="4" max="4" width="14.33203125" customWidth="1"/>
    <col min="5" max="5" width="17.33203125" customWidth="1"/>
    <col min="6" max="6" width="17.6640625" customWidth="1"/>
    <col min="7" max="7" width="51.44140625" customWidth="1"/>
  </cols>
  <sheetData>
    <row r="1" spans="1:7" ht="17.399999999999999" x14ac:dyDescent="0.55000000000000004">
      <c r="A1" s="328" t="s">
        <v>227</v>
      </c>
      <c r="B1" s="328"/>
      <c r="C1" s="224"/>
      <c r="D1" s="224"/>
      <c r="E1" s="224"/>
      <c r="F1" s="224"/>
      <c r="G1" s="299" t="s">
        <v>228</v>
      </c>
    </row>
    <row r="2" spans="1:7" ht="24.9" customHeight="1" x14ac:dyDescent="0.25">
      <c r="A2" s="332" t="s">
        <v>260</v>
      </c>
      <c r="B2" s="332"/>
      <c r="C2" s="332"/>
      <c r="D2" s="293" t="s">
        <v>222</v>
      </c>
      <c r="E2" s="293" t="s">
        <v>223</v>
      </c>
      <c r="F2" s="332" t="s">
        <v>248</v>
      </c>
      <c r="G2" s="332"/>
    </row>
    <row r="3" spans="1:7" ht="27.75" customHeight="1" x14ac:dyDescent="0.25">
      <c r="A3" s="320" t="s">
        <v>68</v>
      </c>
      <c r="B3" s="320"/>
      <c r="C3" s="10" t="s">
        <v>187</v>
      </c>
      <c r="D3" s="10" t="s">
        <v>188</v>
      </c>
      <c r="E3" s="10" t="s">
        <v>189</v>
      </c>
      <c r="F3" s="10" t="s">
        <v>69</v>
      </c>
      <c r="G3" s="323" t="s">
        <v>73</v>
      </c>
    </row>
    <row r="4" spans="1:7" ht="20.100000000000001" customHeight="1" x14ac:dyDescent="0.25">
      <c r="A4" s="320"/>
      <c r="B4" s="320"/>
      <c r="C4" s="13" t="s">
        <v>0</v>
      </c>
      <c r="D4" s="13" t="s">
        <v>70</v>
      </c>
      <c r="E4" s="13" t="s">
        <v>71</v>
      </c>
      <c r="F4" s="226" t="s">
        <v>72</v>
      </c>
      <c r="G4" s="323"/>
    </row>
    <row r="5" spans="1:7" ht="14.4" customHeight="1" x14ac:dyDescent="0.25">
      <c r="A5" s="227" t="s">
        <v>149</v>
      </c>
      <c r="B5" s="228" t="s">
        <v>1</v>
      </c>
      <c r="C5" s="294">
        <f>ايرادات!C5-نفقات!C5-'جملة التعويضات'!C5</f>
        <v>30565518</v>
      </c>
      <c r="D5" s="294">
        <f>ايرادات!D5-نفقات!D5-'جملة التعويضات'!D5</f>
        <v>6054107</v>
      </c>
      <c r="E5" s="294">
        <f>ايرادات!E5-نفقات!E5-'جملة التعويضات'!E5</f>
        <v>19145770</v>
      </c>
      <c r="F5" s="230">
        <f>SUM(C5:E5)</f>
        <v>55765395</v>
      </c>
      <c r="G5" s="231" t="s">
        <v>74</v>
      </c>
    </row>
    <row r="6" spans="1:7" ht="14.4" customHeight="1" x14ac:dyDescent="0.25">
      <c r="A6" s="227" t="s">
        <v>150</v>
      </c>
      <c r="B6" s="228" t="s">
        <v>2</v>
      </c>
      <c r="C6" s="294">
        <f>ايرادات!C6-نفقات!C6-'جملة التعويضات'!C6</f>
        <v>55489</v>
      </c>
      <c r="D6" s="294">
        <f>ايرادات!D6-نفقات!D6-'جملة التعويضات'!D6</f>
        <v>16908</v>
      </c>
      <c r="E6" s="294">
        <f>ايرادات!E6-نفقات!E6-'جملة التعويضات'!E6</f>
        <v>-864</v>
      </c>
      <c r="F6" s="230">
        <f t="shared" ref="F6:F69" si="0">SUM(C6:E6)</f>
        <v>71533</v>
      </c>
      <c r="G6" s="231" t="s">
        <v>75</v>
      </c>
    </row>
    <row r="7" spans="1:7" ht="14.4" customHeight="1" x14ac:dyDescent="0.25">
      <c r="A7" s="227" t="s">
        <v>151</v>
      </c>
      <c r="B7" s="228" t="s">
        <v>3</v>
      </c>
      <c r="C7" s="294">
        <f>ايرادات!C7-نفقات!C7-'جملة التعويضات'!C7</f>
        <v>24936</v>
      </c>
      <c r="D7" s="294">
        <f>ايرادات!D7-نفقات!D7-'جملة التعويضات'!D7</f>
        <v>22357</v>
      </c>
      <c r="E7" s="294">
        <f>ايرادات!E7-نفقات!E7-'جملة التعويضات'!E7</f>
        <v>734788</v>
      </c>
      <c r="F7" s="230">
        <f t="shared" si="0"/>
        <v>782081</v>
      </c>
      <c r="G7" s="231" t="s">
        <v>76</v>
      </c>
    </row>
    <row r="8" spans="1:7" ht="14.4" customHeight="1" x14ac:dyDescent="0.25">
      <c r="A8" s="227" t="s">
        <v>152</v>
      </c>
      <c r="B8" s="232" t="s">
        <v>4</v>
      </c>
      <c r="C8" s="294">
        <f>ايرادات!C8-نفقات!C8-'جملة التعويضات'!C8</f>
        <v>1086</v>
      </c>
      <c r="D8" s="294">
        <f>ايرادات!D8-نفقات!D8-'جملة التعويضات'!D8</f>
        <v>0</v>
      </c>
      <c r="E8" s="294">
        <f>ايرادات!E8-نفقات!E8-'جملة التعويضات'!E8</f>
        <v>0</v>
      </c>
      <c r="F8" s="230">
        <f t="shared" si="0"/>
        <v>1086</v>
      </c>
      <c r="G8" s="231" t="s">
        <v>77</v>
      </c>
    </row>
    <row r="9" spans="1:7" ht="14.4" customHeight="1" x14ac:dyDescent="0.25">
      <c r="A9" s="227" t="s">
        <v>153</v>
      </c>
      <c r="B9" s="233" t="s">
        <v>5</v>
      </c>
      <c r="C9" s="294">
        <f>ايرادات!C9-نفقات!C9-'جملة التعويضات'!C9</f>
        <v>7218</v>
      </c>
      <c r="D9" s="294">
        <f>ايرادات!D9-نفقات!D9-'جملة التعويضات'!D9</f>
        <v>102714</v>
      </c>
      <c r="E9" s="294">
        <f>ايرادات!E9-نفقات!E9-'جملة التعويضات'!E9</f>
        <v>611305801</v>
      </c>
      <c r="F9" s="230">
        <f t="shared" si="0"/>
        <v>611415733</v>
      </c>
      <c r="G9" s="231" t="s">
        <v>78</v>
      </c>
    </row>
    <row r="10" spans="1:7" ht="14.4" customHeight="1" x14ac:dyDescent="0.25">
      <c r="A10" s="227" t="s">
        <v>154</v>
      </c>
      <c r="B10" s="234" t="s">
        <v>6</v>
      </c>
      <c r="C10" s="294">
        <f>ايرادات!C10-نفقات!C10-'جملة التعويضات'!C10</f>
        <v>3782</v>
      </c>
      <c r="D10" s="294">
        <f>ايرادات!D10-نفقات!D10-'جملة التعويضات'!D10</f>
        <v>48722</v>
      </c>
      <c r="E10" s="294">
        <f>ايرادات!E10-نفقات!E10-'جملة التعويضات'!E10</f>
        <v>2570958</v>
      </c>
      <c r="F10" s="230">
        <f t="shared" si="0"/>
        <v>2623462</v>
      </c>
      <c r="G10" s="231" t="s">
        <v>79</v>
      </c>
    </row>
    <row r="11" spans="1:7" ht="14.4" customHeight="1" x14ac:dyDescent="0.25">
      <c r="A11" s="227" t="s">
        <v>155</v>
      </c>
      <c r="B11" s="235" t="s">
        <v>7</v>
      </c>
      <c r="C11" s="294">
        <f>ايرادات!C11-نفقات!C11-'جملة التعويضات'!C11</f>
        <v>15437</v>
      </c>
      <c r="D11" s="294">
        <f>ايرادات!D11-نفقات!D11-'جملة التعويضات'!D11</f>
        <v>547540</v>
      </c>
      <c r="E11" s="294">
        <f>ايرادات!E11-نفقات!E11-'جملة التعويضات'!E11</f>
        <v>6215021</v>
      </c>
      <c r="F11" s="230">
        <f t="shared" si="0"/>
        <v>6777998</v>
      </c>
      <c r="G11" s="231" t="s">
        <v>80</v>
      </c>
    </row>
    <row r="12" spans="1:7" ht="14.4" customHeight="1" x14ac:dyDescent="0.25">
      <c r="A12" s="227" t="s">
        <v>156</v>
      </c>
      <c r="B12" s="236" t="s">
        <v>8</v>
      </c>
      <c r="C12" s="294">
        <f>ايرادات!C12-نفقات!C12-'جملة التعويضات'!C12</f>
        <v>9272</v>
      </c>
      <c r="D12" s="294">
        <f>ايرادات!D12-نفقات!D12-'جملة التعويضات'!D12</f>
        <v>24010</v>
      </c>
      <c r="E12" s="294">
        <f>ايرادات!E12-نفقات!E12-'جملة التعويضات'!E12</f>
        <v>2066517</v>
      </c>
      <c r="F12" s="230">
        <f t="shared" si="0"/>
        <v>2099799</v>
      </c>
      <c r="G12" s="231" t="s">
        <v>81</v>
      </c>
    </row>
    <row r="13" spans="1:7" ht="14.4" customHeight="1" x14ac:dyDescent="0.25">
      <c r="A13" s="237">
        <v>10</v>
      </c>
      <c r="B13" s="228" t="s">
        <v>9</v>
      </c>
      <c r="C13" s="294">
        <f>ايرادات!C13-نفقات!C13-'جملة التعويضات'!C13</f>
        <v>3815453</v>
      </c>
      <c r="D13" s="294">
        <f>ايرادات!D13-نفقات!D13-'جملة التعويضات'!D13</f>
        <v>2775125</v>
      </c>
      <c r="E13" s="294">
        <f>ايرادات!E13-نفقات!E13-'جملة التعويضات'!E13</f>
        <v>32638523</v>
      </c>
      <c r="F13" s="230">
        <f t="shared" si="0"/>
        <v>39229101</v>
      </c>
      <c r="G13" s="231" t="s">
        <v>82</v>
      </c>
    </row>
    <row r="14" spans="1:7" ht="14.4" customHeight="1" x14ac:dyDescent="0.25">
      <c r="A14" s="237">
        <v>11</v>
      </c>
      <c r="B14" s="238" t="s">
        <v>10</v>
      </c>
      <c r="C14" s="294">
        <f>ايرادات!C14-نفقات!C14-'جملة التعويضات'!C14</f>
        <v>47800</v>
      </c>
      <c r="D14" s="294">
        <f>ايرادات!D14-نفقات!D14-'جملة التعويضات'!D14</f>
        <v>29876</v>
      </c>
      <c r="E14" s="294">
        <f>ايرادات!E14-نفقات!E14-'جملة التعويضات'!E14</f>
        <v>3152379</v>
      </c>
      <c r="F14" s="230">
        <f t="shared" si="0"/>
        <v>3230055</v>
      </c>
      <c r="G14" s="231" t="s">
        <v>83</v>
      </c>
    </row>
    <row r="15" spans="1:7" ht="14.4" customHeight="1" x14ac:dyDescent="0.25">
      <c r="A15" s="237">
        <v>12</v>
      </c>
      <c r="B15" s="239" t="s">
        <v>11</v>
      </c>
      <c r="C15" s="294">
        <f>ايرادات!C15-نفقات!C15-'جملة التعويضات'!C15</f>
        <v>2802</v>
      </c>
      <c r="D15" s="294">
        <f>ايرادات!D15-نفقات!D15-'جملة التعويضات'!D15</f>
        <v>1986</v>
      </c>
      <c r="E15" s="294">
        <f>ايرادات!E15-نفقات!E15-'جملة التعويضات'!E15</f>
        <v>1371</v>
      </c>
      <c r="F15" s="230">
        <f t="shared" si="0"/>
        <v>6159</v>
      </c>
      <c r="G15" s="231" t="s">
        <v>84</v>
      </c>
    </row>
    <row r="16" spans="1:7" ht="14.4" customHeight="1" x14ac:dyDescent="0.25">
      <c r="A16" s="237">
        <v>13</v>
      </c>
      <c r="B16" s="228" t="s">
        <v>12</v>
      </c>
      <c r="C16" s="294">
        <f>ايرادات!C16-نفقات!C16-'جملة التعويضات'!C16</f>
        <v>44587</v>
      </c>
      <c r="D16" s="294">
        <f>ايرادات!D16-نفقات!D16-'جملة التعويضات'!D16</f>
        <v>265358</v>
      </c>
      <c r="E16" s="294">
        <f>ايرادات!E16-نفقات!E16-'جملة التعويضات'!E16</f>
        <v>2962404</v>
      </c>
      <c r="F16" s="230">
        <f t="shared" si="0"/>
        <v>3272349</v>
      </c>
      <c r="G16" s="231" t="s">
        <v>85</v>
      </c>
    </row>
    <row r="17" spans="1:7" ht="14.4" customHeight="1" x14ac:dyDescent="0.25">
      <c r="A17" s="237">
        <v>14</v>
      </c>
      <c r="B17" s="228" t="s">
        <v>13</v>
      </c>
      <c r="C17" s="294">
        <f>ايرادات!C17-نفقات!C17-'جملة التعويضات'!C17</f>
        <v>3232619</v>
      </c>
      <c r="D17" s="294">
        <f>ايرادات!D17-نفقات!D17-'جملة التعويضات'!D17</f>
        <v>588090</v>
      </c>
      <c r="E17" s="294">
        <f>ايرادات!E17-نفقات!E17-'جملة التعويضات'!E17</f>
        <v>235307</v>
      </c>
      <c r="F17" s="230">
        <f t="shared" si="0"/>
        <v>4056016</v>
      </c>
      <c r="G17" s="231" t="s">
        <v>86</v>
      </c>
    </row>
    <row r="18" spans="1:7" ht="14.4" customHeight="1" x14ac:dyDescent="0.25">
      <c r="A18" s="237">
        <v>15</v>
      </c>
      <c r="B18" s="240" t="s">
        <v>14</v>
      </c>
      <c r="C18" s="294">
        <f>ايرادات!C18-نفقات!C18-'جملة التعويضات'!C18</f>
        <v>23693</v>
      </c>
      <c r="D18" s="294">
        <f>ايرادات!D18-نفقات!D18-'جملة التعويضات'!D18</f>
        <v>16729</v>
      </c>
      <c r="E18" s="294">
        <f>ايرادات!E18-نفقات!E18-'جملة التعويضات'!E18</f>
        <v>326308</v>
      </c>
      <c r="F18" s="230">
        <f t="shared" si="0"/>
        <v>366730</v>
      </c>
      <c r="G18" s="231" t="s">
        <v>87</v>
      </c>
    </row>
    <row r="19" spans="1:7" ht="14.4" customHeight="1" x14ac:dyDescent="0.25">
      <c r="A19" s="237">
        <v>16</v>
      </c>
      <c r="B19" s="228" t="s">
        <v>15</v>
      </c>
      <c r="C19" s="294">
        <f>ايرادات!C19-نفقات!C19-'جملة التعويضات'!C19</f>
        <v>1032522</v>
      </c>
      <c r="D19" s="294">
        <f>ايرادات!D19-نفقات!D19-'جملة التعويضات'!D19</f>
        <v>1136369</v>
      </c>
      <c r="E19" s="294">
        <f>ايرادات!E19-نفقات!E19-'جملة التعويضات'!E19</f>
        <v>587442</v>
      </c>
      <c r="F19" s="230">
        <f t="shared" si="0"/>
        <v>2756333</v>
      </c>
      <c r="G19" s="231" t="s">
        <v>157</v>
      </c>
    </row>
    <row r="20" spans="1:7" ht="14.4" customHeight="1" x14ac:dyDescent="0.25">
      <c r="A20" s="237">
        <v>17</v>
      </c>
      <c r="B20" s="241" t="s">
        <v>16</v>
      </c>
      <c r="C20" s="294">
        <f>ايرادات!C20-نفقات!C20-'جملة التعويضات'!C20</f>
        <v>9760</v>
      </c>
      <c r="D20" s="294">
        <f>ايرادات!D20-نفقات!D20-'جملة التعويضات'!D20</f>
        <v>188280</v>
      </c>
      <c r="E20" s="294">
        <f>ايرادات!E20-نفقات!E20-'جملة التعويضات'!E20</f>
        <v>9074700</v>
      </c>
      <c r="F20" s="230">
        <f t="shared" si="0"/>
        <v>9272740</v>
      </c>
      <c r="G20" s="231" t="s">
        <v>88</v>
      </c>
    </row>
    <row r="21" spans="1:7" ht="14.4" customHeight="1" x14ac:dyDescent="0.25">
      <c r="A21" s="237">
        <v>18</v>
      </c>
      <c r="B21" s="242" t="s">
        <v>17</v>
      </c>
      <c r="C21" s="294">
        <f>ايرادات!C21-نفقات!C21-'جملة التعويضات'!C21</f>
        <v>125731</v>
      </c>
      <c r="D21" s="294">
        <f>ايرادات!D21-نفقات!D21-'جملة التعويضات'!D21</f>
        <v>8430</v>
      </c>
      <c r="E21" s="294">
        <f>ايرادات!E21-نفقات!E21-'جملة التعويضات'!E21</f>
        <v>2111485</v>
      </c>
      <c r="F21" s="230">
        <f t="shared" si="0"/>
        <v>2245646</v>
      </c>
      <c r="G21" s="231" t="s">
        <v>89</v>
      </c>
    </row>
    <row r="22" spans="1:7" ht="14.4" customHeight="1" x14ac:dyDescent="0.25">
      <c r="A22" s="237">
        <v>19</v>
      </c>
      <c r="B22" s="243" t="s">
        <v>158</v>
      </c>
      <c r="C22" s="294">
        <f>ايرادات!C22-نفقات!C22-'جملة التعويضات'!C22</f>
        <v>3451</v>
      </c>
      <c r="D22" s="294">
        <f>ايرادات!D22-نفقات!D22-'جملة التعويضات'!D22</f>
        <v>115752</v>
      </c>
      <c r="E22" s="294">
        <f>ايرادات!E22-نفقات!E22-'جملة التعويضات'!E22</f>
        <v>73199858</v>
      </c>
      <c r="F22" s="230">
        <f t="shared" si="0"/>
        <v>73319061</v>
      </c>
      <c r="G22" s="231" t="s">
        <v>90</v>
      </c>
    </row>
    <row r="23" spans="1:7" ht="14.4" customHeight="1" x14ac:dyDescent="0.25">
      <c r="A23" s="237">
        <v>20</v>
      </c>
      <c r="B23" s="228" t="s">
        <v>18</v>
      </c>
      <c r="C23" s="294">
        <f>ايرادات!C23-نفقات!C23-'جملة التعويضات'!C23</f>
        <v>34654</v>
      </c>
      <c r="D23" s="294">
        <f>ايرادات!D23-نفقات!D23-'جملة التعويضات'!D23</f>
        <v>1699696</v>
      </c>
      <c r="E23" s="294">
        <f>ايرادات!E23-نفقات!E23-'جملة التعويضات'!E23</f>
        <v>81212554</v>
      </c>
      <c r="F23" s="230">
        <f t="shared" si="0"/>
        <v>82946904</v>
      </c>
      <c r="G23" s="231" t="s">
        <v>91</v>
      </c>
    </row>
    <row r="24" spans="1:7" ht="14.25" customHeight="1" x14ac:dyDescent="0.25">
      <c r="A24" s="237">
        <v>21</v>
      </c>
      <c r="B24" s="244" t="s">
        <v>19</v>
      </c>
      <c r="C24" s="294">
        <f>ايرادات!C24-نفقات!C24-'جملة التعويضات'!C24</f>
        <v>1003</v>
      </c>
      <c r="D24" s="294">
        <f>ايرادات!D24-نفقات!D24-'جملة التعويضات'!D24</f>
        <v>52240</v>
      </c>
      <c r="E24" s="294">
        <f>ايرادات!E24-نفقات!E24-'جملة التعويضات'!E24</f>
        <v>864615</v>
      </c>
      <c r="F24" s="230">
        <f t="shared" si="0"/>
        <v>917858</v>
      </c>
      <c r="G24" s="231" t="s">
        <v>159</v>
      </c>
    </row>
    <row r="25" spans="1:7" ht="14.4" customHeight="1" x14ac:dyDescent="0.25">
      <c r="A25" s="237">
        <v>22</v>
      </c>
      <c r="B25" s="245" t="s">
        <v>20</v>
      </c>
      <c r="C25" s="294">
        <f>ايرادات!C25-نفقات!C25-'جملة التعويضات'!C25</f>
        <v>87199</v>
      </c>
      <c r="D25" s="294">
        <f>ايرادات!D25-نفقات!D25-'جملة التعويضات'!D25</f>
        <v>548815</v>
      </c>
      <c r="E25" s="294">
        <f>ايرادات!E25-نفقات!E25-'جملة التعويضات'!E25</f>
        <v>8433180</v>
      </c>
      <c r="F25" s="230">
        <f t="shared" si="0"/>
        <v>9069194</v>
      </c>
      <c r="G25" s="231" t="s">
        <v>92</v>
      </c>
    </row>
    <row r="26" spans="1:7" ht="14.4" customHeight="1" x14ac:dyDescent="0.25">
      <c r="A26" s="237">
        <v>23</v>
      </c>
      <c r="B26" s="228" t="s">
        <v>21</v>
      </c>
      <c r="C26" s="294">
        <f>ايرادات!C26-نفقات!C26-'جملة التعويضات'!C26</f>
        <v>264698</v>
      </c>
      <c r="D26" s="294">
        <f>ايرادات!D26-نفقات!D26-'جملة التعويضات'!D26</f>
        <v>1659819</v>
      </c>
      <c r="E26" s="294">
        <f>ايرادات!E26-نفقات!E26-'جملة التعويضات'!E26</f>
        <v>12182727</v>
      </c>
      <c r="F26" s="230">
        <f t="shared" si="0"/>
        <v>14107244</v>
      </c>
      <c r="G26" s="231" t="s">
        <v>93</v>
      </c>
    </row>
    <row r="27" spans="1:7" ht="14.4" customHeight="1" x14ac:dyDescent="0.25">
      <c r="A27" s="237">
        <v>24</v>
      </c>
      <c r="B27" s="246" t="s">
        <v>22</v>
      </c>
      <c r="C27" s="294">
        <f>ايرادات!C27-نفقات!C27-'جملة التعويضات'!C27</f>
        <v>16128</v>
      </c>
      <c r="D27" s="294">
        <f>ايرادات!D27-نفقات!D27-'جملة التعويضات'!D27</f>
        <v>81906</v>
      </c>
      <c r="E27" s="294">
        <f>ايرادات!E27-نفقات!E27-'جملة التعويضات'!E27</f>
        <v>10758925</v>
      </c>
      <c r="F27" s="230">
        <f t="shared" si="0"/>
        <v>10856959</v>
      </c>
      <c r="G27" s="231" t="s">
        <v>94</v>
      </c>
    </row>
    <row r="28" spans="1:7" ht="14.4" customHeight="1" x14ac:dyDescent="0.25">
      <c r="A28" s="237">
        <v>25</v>
      </c>
      <c r="B28" s="228" t="s">
        <v>23</v>
      </c>
      <c r="C28" s="294">
        <f>ايرادات!C28-نفقات!C28-'جملة التعويضات'!C28</f>
        <v>939864</v>
      </c>
      <c r="D28" s="294">
        <f>ايرادات!D28-نفقات!D28-'جملة التعويضات'!D28</f>
        <v>1730306</v>
      </c>
      <c r="E28" s="294">
        <f>ايرادات!E28-نفقات!E28-'جملة التعويضات'!E28</f>
        <v>11887939</v>
      </c>
      <c r="F28" s="230">
        <f t="shared" si="0"/>
        <v>14558109</v>
      </c>
      <c r="G28" s="231" t="s">
        <v>160</v>
      </c>
    </row>
    <row r="29" spans="1:7" ht="14.4" customHeight="1" x14ac:dyDescent="0.25">
      <c r="A29" s="237">
        <v>26</v>
      </c>
      <c r="B29" s="247" t="s">
        <v>24</v>
      </c>
      <c r="C29" s="294">
        <f>ايرادات!C29-نفقات!C29-'جملة التعويضات'!C29</f>
        <v>7177</v>
      </c>
      <c r="D29" s="294">
        <f>ايرادات!D29-نفقات!D29-'جملة التعويضات'!D29</f>
        <v>30547</v>
      </c>
      <c r="E29" s="294">
        <f>ايرادات!E29-نفقات!E29-'جملة التعويضات'!E29</f>
        <v>263093</v>
      </c>
      <c r="F29" s="230">
        <f t="shared" si="0"/>
        <v>300817</v>
      </c>
      <c r="G29" s="231" t="s">
        <v>95</v>
      </c>
    </row>
    <row r="30" spans="1:7" ht="14.4" customHeight="1" x14ac:dyDescent="0.25">
      <c r="A30" s="237">
        <v>27</v>
      </c>
      <c r="B30" s="248" t="s">
        <v>25</v>
      </c>
      <c r="C30" s="294">
        <f>ايرادات!C30-نفقات!C30-'جملة التعويضات'!C30</f>
        <v>38804</v>
      </c>
      <c r="D30" s="294">
        <f>ايرادات!D30-نفقات!D30-'جملة التعويضات'!D30</f>
        <v>85613</v>
      </c>
      <c r="E30" s="294">
        <f>ايرادات!E30-نفقات!E30-'جملة التعويضات'!E30</f>
        <v>11335296</v>
      </c>
      <c r="F30" s="230">
        <f t="shared" si="0"/>
        <v>11459713</v>
      </c>
      <c r="G30" s="231" t="s">
        <v>96</v>
      </c>
    </row>
    <row r="31" spans="1:7" ht="14.4" customHeight="1" x14ac:dyDescent="0.25">
      <c r="A31" s="237">
        <v>28</v>
      </c>
      <c r="B31" s="249" t="s">
        <v>26</v>
      </c>
      <c r="C31" s="294">
        <f>ايرادات!C31-نفقات!C31-'جملة التعويضات'!C31</f>
        <v>39198</v>
      </c>
      <c r="D31" s="294">
        <f>ايرادات!D31-نفقات!D31-'جملة التعويضات'!D31</f>
        <v>358524</v>
      </c>
      <c r="E31" s="294">
        <f>ايرادات!E31-نفقات!E31-'جملة التعويضات'!E31</f>
        <v>4167699</v>
      </c>
      <c r="F31" s="230">
        <f t="shared" si="0"/>
        <v>4565421</v>
      </c>
      <c r="G31" s="231" t="s">
        <v>97</v>
      </c>
    </row>
    <row r="32" spans="1:7" ht="14.4" customHeight="1" x14ac:dyDescent="0.25">
      <c r="A32" s="237">
        <v>29</v>
      </c>
      <c r="B32" s="250" t="s">
        <v>161</v>
      </c>
      <c r="C32" s="294">
        <f>ايرادات!C32-نفقات!C32-'جملة التعويضات'!C32</f>
        <v>29400</v>
      </c>
      <c r="D32" s="294">
        <f>ايرادات!D32-نفقات!D32-'جملة التعويضات'!D32</f>
        <v>672109</v>
      </c>
      <c r="E32" s="294">
        <f>ايرادات!E32-نفقات!E32-'جملة التعويضات'!E32</f>
        <v>2046906</v>
      </c>
      <c r="F32" s="230">
        <f t="shared" si="0"/>
        <v>2748415</v>
      </c>
      <c r="G32" s="231" t="s">
        <v>98</v>
      </c>
    </row>
    <row r="33" spans="1:7" ht="14.4" customHeight="1" x14ac:dyDescent="0.25">
      <c r="A33" s="237">
        <v>30</v>
      </c>
      <c r="B33" s="228" t="s">
        <v>27</v>
      </c>
      <c r="C33" s="294">
        <f>ايرادات!C33-نفقات!C33-'جملة التعويضات'!C33</f>
        <v>7588</v>
      </c>
      <c r="D33" s="294">
        <f>ايرادات!D33-نفقات!D33-'جملة التعويضات'!D33</f>
        <v>3711</v>
      </c>
      <c r="E33" s="294">
        <f>ايرادات!E33-نفقات!E33-'جملة التعويضات'!E33</f>
        <v>1062780</v>
      </c>
      <c r="F33" s="230">
        <f t="shared" si="0"/>
        <v>1074079</v>
      </c>
      <c r="G33" s="231" t="s">
        <v>99</v>
      </c>
    </row>
    <row r="34" spans="1:7" ht="14.4" customHeight="1" x14ac:dyDescent="0.25">
      <c r="A34" s="237">
        <v>31</v>
      </c>
      <c r="B34" s="228" t="s">
        <v>28</v>
      </c>
      <c r="C34" s="294">
        <f>ايرادات!C34-نفقات!C34-'جملة التعويضات'!C34</f>
        <v>851218</v>
      </c>
      <c r="D34" s="294">
        <f>ايرادات!D34-نفقات!D34-'جملة التعويضات'!D34</f>
        <v>1586023</v>
      </c>
      <c r="E34" s="294">
        <f>ايرادات!E34-نفقات!E34-'جملة التعويضات'!E34</f>
        <v>3636928</v>
      </c>
      <c r="F34" s="230">
        <f t="shared" si="0"/>
        <v>6074169</v>
      </c>
      <c r="G34" s="231" t="s">
        <v>100</v>
      </c>
    </row>
    <row r="35" spans="1:7" ht="14.4" customHeight="1" x14ac:dyDescent="0.25">
      <c r="A35" s="237">
        <v>32</v>
      </c>
      <c r="B35" s="251" t="s">
        <v>29</v>
      </c>
      <c r="C35" s="294">
        <f>ايرادات!C35-نفقات!C35-'جملة التعويضات'!C35</f>
        <v>83390</v>
      </c>
      <c r="D35" s="294">
        <f>ايرادات!D35-نفقات!D35-'جملة التعويضات'!D35</f>
        <v>67037</v>
      </c>
      <c r="E35" s="294">
        <f>ايرادات!E35-نفقات!E35-'جملة التعويضات'!E35</f>
        <v>397790</v>
      </c>
      <c r="F35" s="230">
        <f t="shared" si="0"/>
        <v>548217</v>
      </c>
      <c r="G35" s="231" t="s">
        <v>101</v>
      </c>
    </row>
    <row r="36" spans="1:7" ht="14.4" customHeight="1" x14ac:dyDescent="0.25">
      <c r="A36" s="237">
        <v>33</v>
      </c>
      <c r="B36" s="228" t="s">
        <v>30</v>
      </c>
      <c r="C36" s="294">
        <f>ايرادات!C36-نفقات!C36-'جملة التعويضات'!C36</f>
        <v>1156154</v>
      </c>
      <c r="D36" s="294">
        <f>ايرادات!D36-نفقات!D36-'جملة التعويضات'!D36</f>
        <v>338868</v>
      </c>
      <c r="E36" s="294">
        <f>ايرادات!E36-نفقات!E36-'جملة التعويضات'!E36</f>
        <v>1211372</v>
      </c>
      <c r="F36" s="230">
        <f t="shared" si="0"/>
        <v>2706394</v>
      </c>
      <c r="G36" s="231" t="s">
        <v>102</v>
      </c>
    </row>
    <row r="37" spans="1:7" ht="14.4" customHeight="1" x14ac:dyDescent="0.25">
      <c r="A37" s="237">
        <v>35</v>
      </c>
      <c r="B37" s="252" t="s">
        <v>31</v>
      </c>
      <c r="C37" s="294">
        <f>ايرادات!C37-نفقات!C37-'جملة التعويضات'!C37</f>
        <v>43087</v>
      </c>
      <c r="D37" s="294">
        <f>ايرادات!D37-نفقات!D37-'جملة التعويضات'!D37</f>
        <v>168068</v>
      </c>
      <c r="E37" s="294">
        <f>ايرادات!E37-نفقات!E37-'جملة التعويضات'!E37</f>
        <v>22493280</v>
      </c>
      <c r="F37" s="230">
        <f t="shared" si="0"/>
        <v>22704435</v>
      </c>
      <c r="G37" s="231" t="s">
        <v>103</v>
      </c>
    </row>
    <row r="38" spans="1:7" ht="14.4" customHeight="1" x14ac:dyDescent="0.25">
      <c r="A38" s="237">
        <v>36</v>
      </c>
      <c r="B38" s="228" t="s">
        <v>32</v>
      </c>
      <c r="C38" s="294">
        <f>ايرادات!C38-نفقات!C38-'جملة التعويضات'!C38</f>
        <v>175292</v>
      </c>
      <c r="D38" s="294">
        <f>ايرادات!D38-نفقات!D38-'جملة التعويضات'!D38</f>
        <v>195211</v>
      </c>
      <c r="E38" s="294">
        <f>ايرادات!E38-نفقات!E38-'جملة التعويضات'!E38</f>
        <v>1409096</v>
      </c>
      <c r="F38" s="230">
        <f t="shared" si="0"/>
        <v>1779599</v>
      </c>
      <c r="G38" s="231" t="s">
        <v>104</v>
      </c>
    </row>
    <row r="39" spans="1:7" ht="14.4" customHeight="1" x14ac:dyDescent="0.25">
      <c r="A39" s="237">
        <v>37</v>
      </c>
      <c r="B39" s="253" t="s">
        <v>33</v>
      </c>
      <c r="C39" s="294">
        <f>ايرادات!C39-نفقات!C39-'جملة التعويضات'!C39</f>
        <v>14080</v>
      </c>
      <c r="D39" s="294">
        <f>ايرادات!D39-نفقات!D39-'جملة التعويضات'!D39</f>
        <v>43560</v>
      </c>
      <c r="E39" s="294">
        <f>ايرادات!E39-نفقات!E39-'جملة التعويضات'!E39</f>
        <v>964097</v>
      </c>
      <c r="F39" s="230">
        <f t="shared" si="0"/>
        <v>1021737</v>
      </c>
      <c r="G39" s="231" t="s">
        <v>105</v>
      </c>
    </row>
    <row r="40" spans="1:7" ht="14.4" customHeight="1" x14ac:dyDescent="0.25">
      <c r="A40" s="237">
        <v>38</v>
      </c>
      <c r="B40" s="254" t="s">
        <v>34</v>
      </c>
      <c r="C40" s="294">
        <f>ايرادات!C40-نفقات!C40-'جملة التعويضات'!C40</f>
        <v>16170</v>
      </c>
      <c r="D40" s="294">
        <f>ايرادات!D40-نفقات!D40-'جملة التعويضات'!D40</f>
        <v>13209</v>
      </c>
      <c r="E40" s="294">
        <f>ايرادات!E40-نفقات!E40-'جملة التعويضات'!E40</f>
        <v>397645</v>
      </c>
      <c r="F40" s="230">
        <f t="shared" si="0"/>
        <v>427024</v>
      </c>
      <c r="G40" s="231" t="s">
        <v>162</v>
      </c>
    </row>
    <row r="41" spans="1:7" ht="14.4" customHeight="1" x14ac:dyDescent="0.25">
      <c r="A41" s="237">
        <v>39</v>
      </c>
      <c r="B41" s="255" t="s">
        <v>35</v>
      </c>
      <c r="C41" s="294">
        <f>ايرادات!C41-نفقات!C41-'جملة التعويضات'!C41</f>
        <v>1810</v>
      </c>
      <c r="D41" s="294">
        <f>ايرادات!D41-نفقات!D41-'جملة التعويضات'!D41</f>
        <v>1250</v>
      </c>
      <c r="E41" s="294">
        <f>ايرادات!E41-نفقات!E41-'جملة التعويضات'!E41</f>
        <v>7780</v>
      </c>
      <c r="F41" s="230">
        <f t="shared" si="0"/>
        <v>10840</v>
      </c>
      <c r="G41" s="231" t="s">
        <v>106</v>
      </c>
    </row>
    <row r="42" spans="1:7" ht="14.4" customHeight="1" x14ac:dyDescent="0.25">
      <c r="A42" s="237">
        <v>41</v>
      </c>
      <c r="B42" s="256" t="s">
        <v>36</v>
      </c>
      <c r="C42" s="294">
        <f>ايرادات!C42-نفقات!C42-'جملة التعويضات'!C42</f>
        <v>2155716</v>
      </c>
      <c r="D42" s="294">
        <f>ايرادات!D42-نفقات!D42-'جملة التعويضات'!D42</f>
        <v>3429030</v>
      </c>
      <c r="E42" s="294">
        <f>ايرادات!E42-نفقات!E42-'جملة التعويضات'!E42</f>
        <v>44084501</v>
      </c>
      <c r="F42" s="230">
        <f t="shared" si="0"/>
        <v>49669247</v>
      </c>
      <c r="G42" s="231" t="s">
        <v>107</v>
      </c>
    </row>
    <row r="43" spans="1:7" ht="14.4" customHeight="1" x14ac:dyDescent="0.25">
      <c r="A43" s="237">
        <v>42</v>
      </c>
      <c r="B43" s="228" t="s">
        <v>37</v>
      </c>
      <c r="C43" s="294">
        <f>ايرادات!C43-نفقات!C43-'جملة التعويضات'!C43</f>
        <v>17921</v>
      </c>
      <c r="D43" s="294">
        <f>ايرادات!D43-نفقات!D43-'جملة التعويضات'!D43</f>
        <v>156742</v>
      </c>
      <c r="E43" s="294">
        <f>ايرادات!E43-نفقات!E43-'جملة التعويضات'!E43</f>
        <v>6513489</v>
      </c>
      <c r="F43" s="230">
        <f t="shared" si="0"/>
        <v>6688152</v>
      </c>
      <c r="G43" s="231" t="s">
        <v>108</v>
      </c>
    </row>
    <row r="44" spans="1:7" ht="14.4" customHeight="1" x14ac:dyDescent="0.25">
      <c r="A44" s="237">
        <v>43</v>
      </c>
      <c r="B44" s="257" t="s">
        <v>38</v>
      </c>
      <c r="C44" s="294">
        <f>ايرادات!C44-نفقات!C44-'جملة التعويضات'!C44</f>
        <v>498422</v>
      </c>
      <c r="D44" s="294">
        <f>ايرادات!D44-نفقات!D44-'جملة التعويضات'!D44</f>
        <v>3338507</v>
      </c>
      <c r="E44" s="294">
        <f>ايرادات!E44-نفقات!E44-'جملة التعويضات'!E44</f>
        <v>31851076</v>
      </c>
      <c r="F44" s="230">
        <f t="shared" si="0"/>
        <v>35688005</v>
      </c>
      <c r="G44" s="231" t="s">
        <v>109</v>
      </c>
    </row>
    <row r="45" spans="1:7" ht="14.4" customHeight="1" x14ac:dyDescent="0.25">
      <c r="A45" s="237">
        <v>45</v>
      </c>
      <c r="B45" s="228" t="s">
        <v>39</v>
      </c>
      <c r="C45" s="294">
        <f>ايرادات!C45-نفقات!C45-'جملة التعويضات'!C45</f>
        <v>21669040</v>
      </c>
      <c r="D45" s="294">
        <f>ايرادات!D45-نفقات!D45-'جملة التعويضات'!D45</f>
        <v>6105360</v>
      </c>
      <c r="E45" s="294">
        <f>ايرادات!E45-نفقات!E45-'جملة التعويضات'!E45</f>
        <v>21784832</v>
      </c>
      <c r="F45" s="230">
        <f t="shared" si="0"/>
        <v>49559232</v>
      </c>
      <c r="G45" s="231" t="s">
        <v>163</v>
      </c>
    </row>
    <row r="46" spans="1:7" ht="14.4" customHeight="1" x14ac:dyDescent="0.25">
      <c r="A46" s="237">
        <v>46</v>
      </c>
      <c r="B46" s="228" t="s">
        <v>164</v>
      </c>
      <c r="C46" s="294">
        <f>ايرادات!C46-نفقات!C46-'جملة التعويضات'!C46</f>
        <v>15331456</v>
      </c>
      <c r="D46" s="294">
        <f>ايرادات!D46-نفقات!D46-'جملة التعويضات'!D46</f>
        <v>12551314</v>
      </c>
      <c r="E46" s="294">
        <f>ايرادات!E46-نفقات!E46-'جملة التعويضات'!E46</f>
        <v>49055281</v>
      </c>
      <c r="F46" s="230">
        <f t="shared" si="0"/>
        <v>76938051</v>
      </c>
      <c r="G46" s="231" t="s">
        <v>110</v>
      </c>
    </row>
    <row r="47" spans="1:7" ht="14.4" customHeight="1" x14ac:dyDescent="0.25">
      <c r="A47" s="237">
        <v>47</v>
      </c>
      <c r="B47" s="228" t="s">
        <v>165</v>
      </c>
      <c r="C47" s="294">
        <f>ايرادات!C47-نفقات!C47-'جملة التعويضات'!C47</f>
        <v>49835923</v>
      </c>
      <c r="D47" s="294">
        <f>ايرادات!D47-نفقات!D47-'جملة التعويضات'!D47</f>
        <v>10780727</v>
      </c>
      <c r="E47" s="294">
        <f>ايرادات!E47-نفقات!E47-'جملة التعويضات'!E47</f>
        <v>9378834</v>
      </c>
      <c r="F47" s="230">
        <f t="shared" si="0"/>
        <v>69995484</v>
      </c>
      <c r="G47" s="231" t="s">
        <v>111</v>
      </c>
    </row>
    <row r="48" spans="1:7" ht="14.4" customHeight="1" x14ac:dyDescent="0.25">
      <c r="A48" s="237">
        <v>49</v>
      </c>
      <c r="B48" s="258" t="s">
        <v>166</v>
      </c>
      <c r="C48" s="294">
        <f>ايرادات!C48-نفقات!C48-'جملة التعويضات'!C48</f>
        <v>363978</v>
      </c>
      <c r="D48" s="294">
        <f>ايرادات!D48-نفقات!D48-'جملة التعويضات'!D48</f>
        <v>1487770</v>
      </c>
      <c r="E48" s="294">
        <f>ايرادات!E48-نفقات!E48-'جملة التعويضات'!E48</f>
        <v>16339629</v>
      </c>
      <c r="F48" s="230">
        <f t="shared" si="0"/>
        <v>18191377</v>
      </c>
      <c r="G48" s="231" t="s">
        <v>112</v>
      </c>
    </row>
    <row r="49" spans="1:7" ht="14.4" customHeight="1" x14ac:dyDescent="0.25">
      <c r="A49" s="237">
        <v>50</v>
      </c>
      <c r="B49" s="259" t="s">
        <v>40</v>
      </c>
      <c r="C49" s="294">
        <f>ايرادات!C49-نفقات!C49-'جملة التعويضات'!C49</f>
        <v>28997</v>
      </c>
      <c r="D49" s="294">
        <f>ايرادات!D49-نفقات!D49-'جملة التعويضات'!D49</f>
        <v>199037</v>
      </c>
      <c r="E49" s="294">
        <f>ايرادات!E49-نفقات!E49-'جملة التعويضات'!E49</f>
        <v>2438342</v>
      </c>
      <c r="F49" s="230">
        <f t="shared" si="0"/>
        <v>2666376</v>
      </c>
      <c r="G49" s="231" t="s">
        <v>113</v>
      </c>
    </row>
    <row r="50" spans="1:7" ht="14.4" customHeight="1" x14ac:dyDescent="0.25">
      <c r="A50" s="237">
        <v>51</v>
      </c>
      <c r="B50" s="260" t="s">
        <v>41</v>
      </c>
      <c r="C50" s="294">
        <f>ايرادات!C50-نفقات!C50-'جملة التعويضات'!C50</f>
        <v>76508</v>
      </c>
      <c r="D50" s="294">
        <f>ايرادات!D50-نفقات!D50-'جملة التعويضات'!D50</f>
        <v>269972</v>
      </c>
      <c r="E50" s="294">
        <f>ايرادات!E50-نفقات!E50-'جملة التعويضات'!E50</f>
        <v>18885120</v>
      </c>
      <c r="F50" s="230">
        <f t="shared" si="0"/>
        <v>19231600</v>
      </c>
      <c r="G50" s="231" t="s">
        <v>114</v>
      </c>
    </row>
    <row r="51" spans="1:7" ht="14.4" customHeight="1" x14ac:dyDescent="0.25">
      <c r="A51" s="237">
        <v>52</v>
      </c>
      <c r="B51" s="228" t="s">
        <v>42</v>
      </c>
      <c r="C51" s="294">
        <f>ايرادات!C51-نفقات!C51-'جملة التعويضات'!C51</f>
        <v>3033254</v>
      </c>
      <c r="D51" s="294">
        <f>ايرادات!D51-نفقات!D51-'جملة التعويضات'!D51</f>
        <v>5069723</v>
      </c>
      <c r="E51" s="294">
        <f>ايرادات!E51-نفقات!E51-'جملة التعويضات'!E51</f>
        <v>9609331</v>
      </c>
      <c r="F51" s="230">
        <f t="shared" si="0"/>
        <v>17712308</v>
      </c>
      <c r="G51" s="231" t="s">
        <v>115</v>
      </c>
    </row>
    <row r="52" spans="1:7" ht="14.4" customHeight="1" x14ac:dyDescent="0.25">
      <c r="A52" s="237">
        <v>53</v>
      </c>
      <c r="B52" s="261" t="s">
        <v>43</v>
      </c>
      <c r="C52" s="294">
        <f>ايرادات!C52-نفقات!C52-'جملة التعويضات'!C52</f>
        <v>219215</v>
      </c>
      <c r="D52" s="294">
        <f>ايرادات!D52-نفقات!D52-'جملة التعويضات'!D52</f>
        <v>347748</v>
      </c>
      <c r="E52" s="294">
        <f>ايرادات!E52-نفقات!E52-'جملة التعويضات'!E52</f>
        <v>422081</v>
      </c>
      <c r="F52" s="230">
        <f t="shared" si="0"/>
        <v>989044</v>
      </c>
      <c r="G52" s="231" t="s">
        <v>116</v>
      </c>
    </row>
    <row r="53" spans="1:7" ht="14.4" customHeight="1" x14ac:dyDescent="0.25">
      <c r="A53" s="237">
        <v>55</v>
      </c>
      <c r="B53" s="228" t="s">
        <v>44</v>
      </c>
      <c r="C53" s="294">
        <f>ايرادات!C53-نفقات!C53-'جملة التعويضات'!C53</f>
        <v>2114574</v>
      </c>
      <c r="D53" s="294">
        <f>ايرادات!D53-نفقات!D53-'جملة التعويضات'!D53</f>
        <v>1388905</v>
      </c>
      <c r="E53" s="294">
        <f>ايرادات!E53-نفقات!E53-'جملة التعويضات'!E53</f>
        <v>1705832</v>
      </c>
      <c r="F53" s="230">
        <f t="shared" si="0"/>
        <v>5209311</v>
      </c>
      <c r="G53" s="231" t="s">
        <v>117</v>
      </c>
    </row>
    <row r="54" spans="1:7" ht="14.4" customHeight="1" x14ac:dyDescent="0.25">
      <c r="A54" s="237">
        <v>56</v>
      </c>
      <c r="B54" s="228" t="s">
        <v>45</v>
      </c>
      <c r="C54" s="294">
        <f>ايرادات!C54-نفقات!C54-'جملة التعويضات'!C54</f>
        <v>4258759</v>
      </c>
      <c r="D54" s="294">
        <f>ايرادات!D54-نفقات!D54-'جملة التعويضات'!D54</f>
        <v>4386955</v>
      </c>
      <c r="E54" s="294">
        <f>ايرادات!E54-نفقات!E54-'جملة التعويضات'!E54</f>
        <v>4497613</v>
      </c>
      <c r="F54" s="230">
        <f t="shared" si="0"/>
        <v>13143327</v>
      </c>
      <c r="G54" s="231" t="s">
        <v>118</v>
      </c>
    </row>
    <row r="55" spans="1:7" ht="14.4" customHeight="1" x14ac:dyDescent="0.25">
      <c r="A55" s="237">
        <v>58</v>
      </c>
      <c r="B55" s="262" t="s">
        <v>46</v>
      </c>
      <c r="C55" s="294">
        <f>ايرادات!C55-نفقات!C55-'جملة التعويضات'!C55</f>
        <v>69800</v>
      </c>
      <c r="D55" s="294">
        <f>ايرادات!D55-نفقات!D55-'جملة التعويضات'!D55</f>
        <v>95963</v>
      </c>
      <c r="E55" s="294">
        <f>ايرادات!E55-نفقات!E55-'جملة التعويضات'!E55</f>
        <v>1708682</v>
      </c>
      <c r="F55" s="230">
        <f t="shared" si="0"/>
        <v>1874445</v>
      </c>
      <c r="G55" s="231" t="s">
        <v>119</v>
      </c>
    </row>
    <row r="56" spans="1:7" ht="14.4" customHeight="1" x14ac:dyDescent="0.25">
      <c r="A56" s="237">
        <v>59</v>
      </c>
      <c r="B56" s="263" t="s">
        <v>47</v>
      </c>
      <c r="C56" s="294">
        <f>ايرادات!C56-نفقات!C56-'جملة التعويضات'!C56</f>
        <v>17415</v>
      </c>
      <c r="D56" s="294">
        <f>ايرادات!D56-نفقات!D56-'جملة التعويضات'!D56</f>
        <v>15110</v>
      </c>
      <c r="E56" s="294">
        <f>ايرادات!E56-نفقات!E56-'جملة التعويضات'!E56</f>
        <v>18850</v>
      </c>
      <c r="F56" s="230">
        <f t="shared" si="0"/>
        <v>51375</v>
      </c>
      <c r="G56" s="231" t="s">
        <v>167</v>
      </c>
    </row>
    <row r="57" spans="1:7" ht="14.4" customHeight="1" x14ac:dyDescent="0.25">
      <c r="A57" s="237">
        <v>60</v>
      </c>
      <c r="B57" s="264" t="s">
        <v>48</v>
      </c>
      <c r="C57" s="294">
        <f>ايرادات!C57-نفقات!C57-'جملة التعويضات'!C57</f>
        <v>23195</v>
      </c>
      <c r="D57" s="294">
        <f>ايرادات!D57-نفقات!D57-'جملة التعويضات'!D57</f>
        <v>21375</v>
      </c>
      <c r="E57" s="294">
        <f>ايرادات!E57-نفقات!E57-'جملة التعويضات'!E57</f>
        <v>20091</v>
      </c>
      <c r="F57" s="230">
        <f t="shared" si="0"/>
        <v>64661</v>
      </c>
      <c r="G57" s="231" t="s">
        <v>120</v>
      </c>
    </row>
    <row r="58" spans="1:7" ht="14.4" customHeight="1" x14ac:dyDescent="0.25">
      <c r="A58" s="237">
        <v>61</v>
      </c>
      <c r="B58" s="265" t="s">
        <v>49</v>
      </c>
      <c r="C58" s="294">
        <f>ايرادات!C58-نفقات!C58-'جملة التعويضات'!C58</f>
        <v>1985808</v>
      </c>
      <c r="D58" s="294">
        <f>ايرادات!D58-نفقات!D58-'جملة التعويضات'!D58</f>
        <v>1774209</v>
      </c>
      <c r="E58" s="294">
        <f>ايرادات!E58-نفقات!E58-'جملة التعويضات'!E58</f>
        <v>69546266</v>
      </c>
      <c r="F58" s="230">
        <f t="shared" si="0"/>
        <v>73306283</v>
      </c>
      <c r="G58" s="231" t="s">
        <v>121</v>
      </c>
    </row>
    <row r="59" spans="1:7" ht="14.4" customHeight="1" x14ac:dyDescent="0.25">
      <c r="A59" s="237">
        <v>62</v>
      </c>
      <c r="B59" s="266" t="s">
        <v>50</v>
      </c>
      <c r="C59" s="294">
        <f>ايرادات!C59-نفقات!C59-'جملة التعويضات'!C59</f>
        <v>152320</v>
      </c>
      <c r="D59" s="294">
        <f>ايرادات!D59-نفقات!D59-'جملة التعويضات'!D59</f>
        <v>315827</v>
      </c>
      <c r="E59" s="294">
        <f>ايرادات!E59-نفقات!E59-'جملة التعويضات'!E59</f>
        <v>1496375</v>
      </c>
      <c r="F59" s="230">
        <f t="shared" si="0"/>
        <v>1964522</v>
      </c>
      <c r="G59" s="231" t="s">
        <v>122</v>
      </c>
    </row>
    <row r="60" spans="1:7" ht="14.4" customHeight="1" x14ac:dyDescent="0.25">
      <c r="A60" s="237">
        <v>63</v>
      </c>
      <c r="B60" s="267" t="s">
        <v>51</v>
      </c>
      <c r="C60" s="294">
        <f>ايرادات!C60-نفقات!C60-'جملة التعويضات'!C60</f>
        <v>11852</v>
      </c>
      <c r="D60" s="294">
        <f>ايرادات!D60-نفقات!D60-'جملة التعويضات'!D60</f>
        <v>20852</v>
      </c>
      <c r="E60" s="294">
        <f>ايرادات!E60-نفقات!E60-'جملة التعويضات'!E60</f>
        <v>73776</v>
      </c>
      <c r="F60" s="230">
        <f t="shared" si="0"/>
        <v>106480</v>
      </c>
      <c r="G60" s="231" t="s">
        <v>123</v>
      </c>
    </row>
    <row r="61" spans="1:7" ht="14.4" customHeight="1" x14ac:dyDescent="0.25">
      <c r="A61" s="237">
        <v>64</v>
      </c>
      <c r="B61" s="268" t="s">
        <v>168</v>
      </c>
      <c r="C61" s="294">
        <f>ايرادات!C61-نفقات!C61-'جملة التعويضات'!C61</f>
        <v>656679</v>
      </c>
      <c r="D61" s="294">
        <f>ايرادات!D61-نفقات!D61-'جملة التعويضات'!D61</f>
        <v>2141902</v>
      </c>
      <c r="E61" s="294">
        <f>ايرادات!E61-نفقات!E61-'جملة التعويضات'!E61</f>
        <v>81674582</v>
      </c>
      <c r="F61" s="230">
        <f t="shared" si="0"/>
        <v>84473163</v>
      </c>
      <c r="G61" s="231" t="s">
        <v>124</v>
      </c>
    </row>
    <row r="62" spans="1:7" ht="14.4" customHeight="1" x14ac:dyDescent="0.25">
      <c r="A62" s="237">
        <v>65</v>
      </c>
      <c r="B62" s="269" t="s">
        <v>52</v>
      </c>
      <c r="C62" s="294">
        <f>ايرادات!C62-نفقات!C62-'جملة التعويضات'!C62</f>
        <v>464092</v>
      </c>
      <c r="D62" s="294">
        <f>ايرادات!D62-نفقات!D62-'جملة التعويضات'!D62</f>
        <v>887644</v>
      </c>
      <c r="E62" s="294">
        <f>ايرادات!E62-نفقات!E62-'جملة التعويضات'!E62</f>
        <v>5425509</v>
      </c>
      <c r="F62" s="230">
        <f t="shared" si="0"/>
        <v>6777245</v>
      </c>
      <c r="G62" s="231" t="s">
        <v>169</v>
      </c>
    </row>
    <row r="63" spans="1:7" ht="14.4" customHeight="1" x14ac:dyDescent="0.25">
      <c r="A63" s="237">
        <v>66</v>
      </c>
      <c r="B63" s="270" t="s">
        <v>53</v>
      </c>
      <c r="C63" s="294">
        <f>ايرادات!C63-نفقات!C63-'جملة التعويضات'!C63</f>
        <v>27255</v>
      </c>
      <c r="D63" s="294">
        <f>ايرادات!D63-نفقات!D63-'جملة التعويضات'!D63</f>
        <v>191515</v>
      </c>
      <c r="E63" s="294">
        <f>ايرادات!E63-نفقات!E63-'جملة التعويضات'!E63</f>
        <v>289811</v>
      </c>
      <c r="F63" s="230">
        <f t="shared" si="0"/>
        <v>508581</v>
      </c>
      <c r="G63" s="231" t="s">
        <v>125</v>
      </c>
    </row>
    <row r="64" spans="1:7" ht="14.4" customHeight="1" x14ac:dyDescent="0.25">
      <c r="A64" s="237">
        <v>68</v>
      </c>
      <c r="B64" s="271" t="s">
        <v>170</v>
      </c>
      <c r="C64" s="294">
        <f>ايرادات!C64-نفقات!C64-'جملة التعويضات'!C64</f>
        <v>3167045</v>
      </c>
      <c r="D64" s="294">
        <f>ايرادات!D64-نفقات!D64-'جملة التعويضات'!D64</f>
        <v>804850</v>
      </c>
      <c r="E64" s="294">
        <f>ايرادات!E64-نفقات!E64-'جملة التعويضات'!E64</f>
        <v>4078540</v>
      </c>
      <c r="F64" s="230">
        <f t="shared" si="0"/>
        <v>8050435</v>
      </c>
      <c r="G64" s="231" t="s">
        <v>126</v>
      </c>
    </row>
    <row r="65" spans="1:7" ht="14.4" customHeight="1" x14ac:dyDescent="0.25">
      <c r="A65" s="237">
        <v>69</v>
      </c>
      <c r="B65" s="228" t="s">
        <v>54</v>
      </c>
      <c r="C65" s="294">
        <f>ايرادات!C65-نفقات!C65-'جملة التعويضات'!C65</f>
        <v>-2148</v>
      </c>
      <c r="D65" s="294">
        <f>ايرادات!D65-نفقات!D65-'جملة التعويضات'!D65</f>
        <v>270636</v>
      </c>
      <c r="E65" s="294">
        <f>ايرادات!E65-نفقات!E65-'جملة التعويضات'!E65</f>
        <v>12842</v>
      </c>
      <c r="F65" s="230">
        <f t="shared" si="0"/>
        <v>281330</v>
      </c>
      <c r="G65" s="231" t="s">
        <v>127</v>
      </c>
    </row>
    <row r="66" spans="1:7" ht="14.4" customHeight="1" x14ac:dyDescent="0.25">
      <c r="A66" s="237">
        <v>70</v>
      </c>
      <c r="B66" s="272" t="s">
        <v>55</v>
      </c>
      <c r="C66" s="294">
        <f>ايرادات!C66-نفقات!C66-'جملة التعويضات'!C66</f>
        <v>51238</v>
      </c>
      <c r="D66" s="294">
        <f>ايرادات!D66-نفقات!D66-'جملة التعويضات'!D66</f>
        <v>123406</v>
      </c>
      <c r="E66" s="294">
        <f>ايرادات!E66-نفقات!E66-'جملة التعويضات'!E66</f>
        <v>1008298</v>
      </c>
      <c r="F66" s="230">
        <f t="shared" si="0"/>
        <v>1182942</v>
      </c>
      <c r="G66" s="231" t="s">
        <v>128</v>
      </c>
    </row>
    <row r="67" spans="1:7" ht="14.4" customHeight="1" x14ac:dyDescent="0.25">
      <c r="A67" s="237">
        <v>71</v>
      </c>
      <c r="B67" s="273" t="s">
        <v>171</v>
      </c>
      <c r="C67" s="294">
        <f>ايرادات!C67-نفقات!C67-'جملة التعويضات'!C67</f>
        <v>416821</v>
      </c>
      <c r="D67" s="294">
        <f>ايرادات!D67-نفقات!D67-'جملة التعويضات'!D67</f>
        <v>1875960</v>
      </c>
      <c r="E67" s="294">
        <f>ايرادات!E67-نفقات!E67-'جملة التعويضات'!E67</f>
        <v>1226328</v>
      </c>
      <c r="F67" s="230">
        <f t="shared" si="0"/>
        <v>3519109</v>
      </c>
      <c r="G67" s="231" t="s">
        <v>172</v>
      </c>
    </row>
    <row r="68" spans="1:7" ht="14.4" customHeight="1" x14ac:dyDescent="0.25">
      <c r="A68" s="237">
        <v>72</v>
      </c>
      <c r="B68" s="274" t="s">
        <v>56</v>
      </c>
      <c r="C68" s="294">
        <f>ايرادات!C68-نفقات!C68-'جملة التعويضات'!C68</f>
        <v>1475</v>
      </c>
      <c r="D68" s="294">
        <f>ايرادات!D68-نفقات!D68-'جملة التعويضات'!D68</f>
        <v>4944</v>
      </c>
      <c r="E68" s="294">
        <f>ايرادات!E68-نفقات!E68-'جملة التعويضات'!E68</f>
        <v>78248</v>
      </c>
      <c r="F68" s="230">
        <f t="shared" si="0"/>
        <v>84667</v>
      </c>
      <c r="G68" s="231" t="s">
        <v>129</v>
      </c>
    </row>
    <row r="69" spans="1:7" ht="14.4" customHeight="1" x14ac:dyDescent="0.25">
      <c r="A69" s="237">
        <v>73</v>
      </c>
      <c r="B69" s="275" t="s">
        <v>57</v>
      </c>
      <c r="C69" s="294">
        <f>ايرادات!C69-نفقات!C69-'جملة التعويضات'!C69</f>
        <v>526013</v>
      </c>
      <c r="D69" s="294">
        <f>ايرادات!D69-نفقات!D69-'جملة التعويضات'!D69</f>
        <v>1215282</v>
      </c>
      <c r="E69" s="294">
        <f>ايرادات!E69-نفقات!E69-'جملة التعويضات'!E69</f>
        <v>1020195</v>
      </c>
      <c r="F69" s="230">
        <f t="shared" si="0"/>
        <v>2761490</v>
      </c>
      <c r="G69" s="231" t="s">
        <v>130</v>
      </c>
    </row>
    <row r="70" spans="1:7" ht="14.4" customHeight="1" x14ac:dyDescent="0.25">
      <c r="A70" s="237">
        <v>74</v>
      </c>
      <c r="B70" s="228" t="s">
        <v>58</v>
      </c>
      <c r="C70" s="294">
        <f>ايرادات!C70-نفقات!C70-'جملة التعويضات'!C70</f>
        <v>691210</v>
      </c>
      <c r="D70" s="294">
        <f>ايرادات!D70-نفقات!D70-'جملة التعويضات'!D70</f>
        <v>252732</v>
      </c>
      <c r="E70" s="294">
        <f>ايرادات!E70-نفقات!E70-'جملة التعويضات'!E70</f>
        <v>383597</v>
      </c>
      <c r="F70" s="230">
        <f t="shared" ref="F70:F88" si="1">SUM(C70:E70)</f>
        <v>1327539</v>
      </c>
      <c r="G70" s="231" t="s">
        <v>131</v>
      </c>
    </row>
    <row r="71" spans="1:7" ht="14.4" customHeight="1" x14ac:dyDescent="0.25">
      <c r="A71" s="237">
        <v>75</v>
      </c>
      <c r="B71" s="276" t="s">
        <v>173</v>
      </c>
      <c r="C71" s="294">
        <f>ايرادات!C71-نفقات!C71-'جملة التعويضات'!C71</f>
        <v>229526</v>
      </c>
      <c r="D71" s="294">
        <f>ايرادات!D71-نفقات!D71-'جملة التعويضات'!D71</f>
        <v>39910</v>
      </c>
      <c r="E71" s="294">
        <f>ايرادات!E71-نفقات!E71-'جملة التعويضات'!E71</f>
        <v>13317</v>
      </c>
      <c r="F71" s="230">
        <f t="shared" si="1"/>
        <v>282753</v>
      </c>
      <c r="G71" s="231" t="s">
        <v>132</v>
      </c>
    </row>
    <row r="72" spans="1:7" ht="14.4" customHeight="1" x14ac:dyDescent="0.25">
      <c r="A72" s="237">
        <v>77</v>
      </c>
      <c r="B72" s="277" t="s">
        <v>174</v>
      </c>
      <c r="C72" s="294">
        <f>ايرادات!C72-نفقات!C72-'جملة التعويضات'!C72</f>
        <v>1870349</v>
      </c>
      <c r="D72" s="294">
        <f>ايرادات!D72-نفقات!D72-'جملة التعويضات'!D72</f>
        <v>1168819</v>
      </c>
      <c r="E72" s="294">
        <f>ايرادات!E72-نفقات!E72-'جملة التعويضات'!E72</f>
        <v>791702</v>
      </c>
      <c r="F72" s="230">
        <f t="shared" si="1"/>
        <v>3830870</v>
      </c>
      <c r="G72" s="231" t="s">
        <v>133</v>
      </c>
    </row>
    <row r="73" spans="1:7" ht="14.4" customHeight="1" x14ac:dyDescent="0.25">
      <c r="A73" s="237">
        <v>78</v>
      </c>
      <c r="B73" s="278" t="s">
        <v>59</v>
      </c>
      <c r="C73" s="294">
        <f>ايرادات!C73-نفقات!C73-'جملة التعويضات'!C73</f>
        <v>1166253</v>
      </c>
      <c r="D73" s="294">
        <f>ايرادات!D73-نفقات!D73-'جملة التعويضات'!D73</f>
        <v>899544</v>
      </c>
      <c r="E73" s="294">
        <f>ايرادات!E73-نفقات!E73-'جملة التعويضات'!E73</f>
        <v>131645</v>
      </c>
      <c r="F73" s="230">
        <f t="shared" si="1"/>
        <v>2197442</v>
      </c>
      <c r="G73" s="231" t="s">
        <v>134</v>
      </c>
    </row>
    <row r="74" spans="1:7" ht="14.4" customHeight="1" x14ac:dyDescent="0.25">
      <c r="A74" s="237">
        <v>79</v>
      </c>
      <c r="B74" s="228" t="s">
        <v>175</v>
      </c>
      <c r="C74" s="294">
        <f>ايرادات!C74-نفقات!C74-'جملة التعويضات'!C74</f>
        <v>324701</v>
      </c>
      <c r="D74" s="294">
        <f>ايرادات!D74-نفقات!D74-'جملة التعويضات'!D74</f>
        <v>1035838</v>
      </c>
      <c r="E74" s="294">
        <f>ايرادات!E74-نفقات!E74-'جملة التعويضات'!E74</f>
        <v>417936</v>
      </c>
      <c r="F74" s="230">
        <f t="shared" si="1"/>
        <v>1778475</v>
      </c>
      <c r="G74" s="231" t="s">
        <v>176</v>
      </c>
    </row>
    <row r="75" spans="1:7" ht="14.4" customHeight="1" x14ac:dyDescent="0.25">
      <c r="A75" s="237">
        <v>80</v>
      </c>
      <c r="B75" s="279" t="s">
        <v>60</v>
      </c>
      <c r="C75" s="294">
        <f>ايرادات!C75-نفقات!C75-'جملة التعويضات'!C75</f>
        <v>51169</v>
      </c>
      <c r="D75" s="294">
        <f>ايرادات!D75-نفقات!D75-'جملة التعويضات'!D75</f>
        <v>263471</v>
      </c>
      <c r="E75" s="294">
        <f>ايرادات!E75-نفقات!E75-'جملة التعويضات'!E75</f>
        <v>1659012</v>
      </c>
      <c r="F75" s="230">
        <f t="shared" si="1"/>
        <v>1973652</v>
      </c>
      <c r="G75" s="231" t="s">
        <v>135</v>
      </c>
    </row>
    <row r="76" spans="1:7" ht="14.4" customHeight="1" x14ac:dyDescent="0.25">
      <c r="A76" s="237">
        <v>81</v>
      </c>
      <c r="B76" s="228" t="s">
        <v>61</v>
      </c>
      <c r="C76" s="294">
        <f>ايرادات!C76-نفقات!C76-'جملة التعويضات'!C76</f>
        <v>230106</v>
      </c>
      <c r="D76" s="294">
        <f>ايرادات!D76-نفقات!D76-'جملة التعويضات'!D76</f>
        <v>672284</v>
      </c>
      <c r="E76" s="294">
        <f>ايرادات!E76-نفقات!E76-'جملة التعويضات'!E76</f>
        <v>6156660</v>
      </c>
      <c r="F76" s="230">
        <f t="shared" si="1"/>
        <v>7059050</v>
      </c>
      <c r="G76" s="231" t="s">
        <v>136</v>
      </c>
    </row>
    <row r="77" spans="1:7" ht="14.4" customHeight="1" x14ac:dyDescent="0.25">
      <c r="A77" s="237">
        <v>82</v>
      </c>
      <c r="B77" s="280" t="s">
        <v>62</v>
      </c>
      <c r="C77" s="294">
        <f>ايرادات!C77-نفقات!C77-'جملة التعويضات'!C77</f>
        <v>749794</v>
      </c>
      <c r="D77" s="294">
        <f>ايرادات!D77-نفقات!D77-'جملة التعويضات'!D77</f>
        <v>682510</v>
      </c>
      <c r="E77" s="294">
        <f>ايرادات!E77-نفقات!E77-'جملة التعويضات'!E77</f>
        <v>223873</v>
      </c>
      <c r="F77" s="230">
        <f t="shared" si="1"/>
        <v>1656177</v>
      </c>
      <c r="G77" s="231" t="s">
        <v>177</v>
      </c>
    </row>
    <row r="78" spans="1:7" ht="14.4" customHeight="1" x14ac:dyDescent="0.25">
      <c r="A78" s="237">
        <v>85</v>
      </c>
      <c r="B78" s="281" t="s">
        <v>63</v>
      </c>
      <c r="C78" s="294">
        <f>ايرادات!C78-نفقات!C78-'جملة التعويضات'!C78</f>
        <v>65198</v>
      </c>
      <c r="D78" s="294">
        <f>ايرادات!D78-نفقات!D78-'جملة التعويضات'!D78</f>
        <v>576917</v>
      </c>
      <c r="E78" s="294">
        <f>ايرادات!E78-نفقات!E78-'جملة التعويضات'!E78</f>
        <v>1450254</v>
      </c>
      <c r="F78" s="230">
        <f t="shared" si="1"/>
        <v>2092369</v>
      </c>
      <c r="G78" s="231" t="s">
        <v>137</v>
      </c>
    </row>
    <row r="79" spans="1:7" ht="14.4" customHeight="1" x14ac:dyDescent="0.25">
      <c r="A79" s="237">
        <v>86</v>
      </c>
      <c r="B79" s="282" t="s">
        <v>178</v>
      </c>
      <c r="C79" s="294">
        <f>ايرادات!C79-نفقات!C79-'جملة التعويضات'!C79</f>
        <v>396814</v>
      </c>
      <c r="D79" s="294">
        <f>ايرادات!D79-نفقات!D79-'جملة التعويضات'!D79</f>
        <v>5484532</v>
      </c>
      <c r="E79" s="294">
        <f>ايرادات!E79-نفقات!E79-'جملة التعويضات'!E79</f>
        <v>11796222</v>
      </c>
      <c r="F79" s="230">
        <f t="shared" si="1"/>
        <v>17677568</v>
      </c>
      <c r="G79" s="231" t="s">
        <v>138</v>
      </c>
    </row>
    <row r="80" spans="1:7" ht="14.4" customHeight="1" x14ac:dyDescent="0.25">
      <c r="A80" s="237">
        <v>87</v>
      </c>
      <c r="B80" s="282" t="s">
        <v>179</v>
      </c>
      <c r="C80" s="294">
        <f>ايرادات!C80-نفقات!C80-'جملة التعويضات'!C80</f>
        <v>10414</v>
      </c>
      <c r="D80" s="294">
        <f>ايرادات!D80-نفقات!D80-'جملة التعويضات'!D80</f>
        <v>41788</v>
      </c>
      <c r="E80" s="294">
        <f>ايرادات!E80-نفقات!E80-'جملة التعويضات'!E80</f>
        <v>249774</v>
      </c>
      <c r="F80" s="230">
        <f t="shared" si="1"/>
        <v>301976</v>
      </c>
      <c r="G80" s="231" t="s">
        <v>139</v>
      </c>
    </row>
    <row r="81" spans="1:7" ht="14.4" customHeight="1" x14ac:dyDescent="0.25">
      <c r="A81" s="237">
        <v>88</v>
      </c>
      <c r="B81" s="282" t="s">
        <v>180</v>
      </c>
      <c r="C81" s="294">
        <f>ايرادات!C81-نفقات!C81-'جملة التعويضات'!C81</f>
        <v>74714</v>
      </c>
      <c r="D81" s="294">
        <f>ايرادات!D81-نفقات!D81-'جملة التعويضات'!D81</f>
        <v>677377</v>
      </c>
      <c r="E81" s="294">
        <f>ايرادات!E81-نفقات!E81-'جملة التعويضات'!E81</f>
        <v>692899</v>
      </c>
      <c r="F81" s="230">
        <f t="shared" si="1"/>
        <v>1444990</v>
      </c>
      <c r="G81" s="231" t="s">
        <v>140</v>
      </c>
    </row>
    <row r="82" spans="1:7" ht="14.4" customHeight="1" x14ac:dyDescent="0.25">
      <c r="A82" s="237">
        <v>90</v>
      </c>
      <c r="B82" s="283" t="s">
        <v>181</v>
      </c>
      <c r="C82" s="294">
        <f>ايرادات!C82-نفقات!C82-'جملة التعويضات'!C82</f>
        <v>67772</v>
      </c>
      <c r="D82" s="294">
        <f>ايرادات!D82-نفقات!D82-'جملة التعويضات'!D82</f>
        <v>70520</v>
      </c>
      <c r="E82" s="294">
        <f>ايرادات!E82-نفقات!E82-'جملة التعويضات'!E82</f>
        <v>989438</v>
      </c>
      <c r="F82" s="230">
        <f t="shared" si="1"/>
        <v>1127730</v>
      </c>
      <c r="G82" s="231" t="s">
        <v>141</v>
      </c>
    </row>
    <row r="83" spans="1:7" ht="14.4" customHeight="1" x14ac:dyDescent="0.25">
      <c r="A83" s="237">
        <v>91</v>
      </c>
      <c r="B83" s="228" t="s">
        <v>64</v>
      </c>
      <c r="C83" s="294">
        <f>ايرادات!C83-نفقات!C83-'جملة التعويضات'!C83</f>
        <v>53605</v>
      </c>
      <c r="D83" s="294">
        <f>ايرادات!D83-نفقات!D83-'جملة التعويضات'!D83</f>
        <v>30963</v>
      </c>
      <c r="E83" s="294">
        <f>ايرادات!E83-نفقات!E83-'جملة التعويضات'!E83</f>
        <v>33455</v>
      </c>
      <c r="F83" s="230">
        <f t="shared" si="1"/>
        <v>118023</v>
      </c>
      <c r="G83" s="231" t="s">
        <v>142</v>
      </c>
    </row>
    <row r="84" spans="1:7" ht="14.4" customHeight="1" x14ac:dyDescent="0.25">
      <c r="A84" s="237">
        <v>93</v>
      </c>
      <c r="B84" s="284" t="s">
        <v>182</v>
      </c>
      <c r="C84" s="294">
        <f>ايرادات!C84-نفقات!C84-'جملة التعويضات'!C84</f>
        <v>353308</v>
      </c>
      <c r="D84" s="294">
        <f>ايرادات!D84-نفقات!D84-'جملة التعويضات'!D84</f>
        <v>553039</v>
      </c>
      <c r="E84" s="294">
        <f>ايرادات!E84-نفقات!E84-'جملة التعويضات'!E84</f>
        <v>1860520</v>
      </c>
      <c r="F84" s="230">
        <f t="shared" si="1"/>
        <v>2766867</v>
      </c>
      <c r="G84" s="231" t="s">
        <v>143</v>
      </c>
    </row>
    <row r="85" spans="1:7" ht="14.4" customHeight="1" x14ac:dyDescent="0.25">
      <c r="A85" s="237">
        <v>94</v>
      </c>
      <c r="B85" s="228" t="s">
        <v>65</v>
      </c>
      <c r="C85" s="294">
        <f>ايرادات!C85-نفقات!C85-'جملة التعويضات'!C85</f>
        <v>206923</v>
      </c>
      <c r="D85" s="294">
        <f>ايرادات!D85-نفقات!D85-'جملة التعويضات'!D85</f>
        <v>322046</v>
      </c>
      <c r="E85" s="294">
        <f>ايرادات!E85-نفقات!E85-'جملة التعويضات'!E85</f>
        <v>417130</v>
      </c>
      <c r="F85" s="230">
        <f t="shared" si="1"/>
        <v>946099</v>
      </c>
      <c r="G85" s="231" t="s">
        <v>144</v>
      </c>
    </row>
    <row r="86" spans="1:7" ht="14.4" customHeight="1" x14ac:dyDescent="0.25">
      <c r="A86" s="237">
        <v>95</v>
      </c>
      <c r="B86" s="285" t="s">
        <v>66</v>
      </c>
      <c r="C86" s="294">
        <f>ايرادات!C86-نفقات!C86-'جملة التعويضات'!C86</f>
        <v>1266728</v>
      </c>
      <c r="D86" s="294">
        <f>ايرادات!D86-نفقات!D86-'جملة التعويضات'!D86</f>
        <v>218859</v>
      </c>
      <c r="E86" s="294">
        <f>ايرادات!E86-نفقات!E86-'جملة التعويضات'!E86</f>
        <v>260973</v>
      </c>
      <c r="F86" s="230">
        <f t="shared" si="1"/>
        <v>1746560</v>
      </c>
      <c r="G86" s="231" t="s">
        <v>145</v>
      </c>
    </row>
    <row r="87" spans="1:7" ht="14.4" customHeight="1" x14ac:dyDescent="0.25">
      <c r="A87" s="237">
        <v>96</v>
      </c>
      <c r="B87" s="228" t="s">
        <v>67</v>
      </c>
      <c r="C87" s="294">
        <f>ايرادات!C87-نفقات!C87-'جملة التعويضات'!C87</f>
        <v>1056356</v>
      </c>
      <c r="D87" s="294">
        <f>ايرادات!D87-نفقات!D87-'جملة التعويضات'!D87</f>
        <v>267515</v>
      </c>
      <c r="E87" s="294">
        <f>ايرادات!E87-نفقات!E87-'جملة التعويضات'!E87</f>
        <v>31546</v>
      </c>
      <c r="F87" s="230">
        <f t="shared" si="1"/>
        <v>1355417</v>
      </c>
      <c r="G87" s="231" t="s">
        <v>146</v>
      </c>
    </row>
    <row r="88" spans="1:7" ht="20.100000000000001" customHeight="1" x14ac:dyDescent="0.25">
      <c r="A88" s="320" t="s">
        <v>69</v>
      </c>
      <c r="B88" s="320"/>
      <c r="C88" s="295">
        <f>SUM(C5:C87)</f>
        <v>158865633</v>
      </c>
      <c r="D88" s="295">
        <f>SUM(D5:D87)</f>
        <v>93808794</v>
      </c>
      <c r="E88" s="295">
        <f>SUM(E5:E87)</f>
        <v>1352865777</v>
      </c>
      <c r="F88" s="295">
        <f t="shared" si="1"/>
        <v>1605540204</v>
      </c>
      <c r="G88" s="287" t="s">
        <v>72</v>
      </c>
    </row>
    <row r="89" spans="1:7" ht="15.6" x14ac:dyDescent="0.45">
      <c r="A89" s="288"/>
      <c r="B89" s="288"/>
      <c r="C89" s="288"/>
      <c r="D89" s="288"/>
      <c r="E89" s="288"/>
      <c r="F89" s="288"/>
      <c r="G89" s="288"/>
    </row>
    <row r="90" spans="1:7" ht="15" customHeight="1" x14ac:dyDescent="0.45">
      <c r="A90" s="296" t="s">
        <v>226</v>
      </c>
      <c r="B90" s="297" t="s">
        <v>239</v>
      </c>
      <c r="C90" s="298"/>
      <c r="D90" s="288"/>
      <c r="E90" s="288"/>
      <c r="F90" s="288"/>
      <c r="G90" s="288"/>
    </row>
    <row r="91" spans="1:7" ht="15" customHeight="1" x14ac:dyDescent="0.45">
      <c r="A91" s="296" t="s">
        <v>226</v>
      </c>
      <c r="B91" s="297" t="s">
        <v>224</v>
      </c>
      <c r="C91" s="298"/>
      <c r="D91" s="288"/>
      <c r="E91" s="288"/>
      <c r="F91" s="288"/>
      <c r="G91" s="288"/>
    </row>
    <row r="92" spans="1:7" ht="15" customHeight="1" x14ac:dyDescent="0.45">
      <c r="A92" s="296" t="s">
        <v>226</v>
      </c>
      <c r="B92" s="297" t="s">
        <v>225</v>
      </c>
      <c r="C92" s="298"/>
      <c r="D92" s="288"/>
      <c r="E92" s="288"/>
      <c r="F92" s="288"/>
      <c r="G92" s="288"/>
    </row>
  </sheetData>
  <mergeCells count="6">
    <mergeCell ref="A88:B88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rightToLeft="1" workbookViewId="0">
      <selection activeCell="F2" sqref="F2"/>
    </sheetView>
  </sheetViews>
  <sheetFormatPr defaultRowHeight="13.2" x14ac:dyDescent="0.25"/>
  <cols>
    <col min="1" max="1" width="4.6640625" customWidth="1"/>
    <col min="2" max="2" width="45.6640625" customWidth="1"/>
    <col min="3" max="3" width="15.6640625" customWidth="1"/>
    <col min="4" max="4" width="13.33203125" customWidth="1"/>
    <col min="5" max="5" width="17.33203125" customWidth="1"/>
    <col min="6" max="6" width="55.6640625" customWidth="1"/>
  </cols>
  <sheetData>
    <row r="1" spans="1:6" ht="17.399999999999999" x14ac:dyDescent="0.55000000000000004">
      <c r="A1" s="328" t="s">
        <v>236</v>
      </c>
      <c r="B1" s="328"/>
      <c r="C1" s="224"/>
      <c r="D1" s="224"/>
      <c r="E1" s="224"/>
      <c r="F1" s="299" t="s">
        <v>235</v>
      </c>
    </row>
    <row r="2" spans="1:6" ht="24.9" customHeight="1" x14ac:dyDescent="0.25">
      <c r="A2" s="322" t="s">
        <v>261</v>
      </c>
      <c r="B2" s="322"/>
      <c r="C2" s="334" t="s">
        <v>221</v>
      </c>
      <c r="D2" s="322"/>
      <c r="E2" s="322"/>
      <c r="F2" s="306" t="s">
        <v>249</v>
      </c>
    </row>
    <row r="3" spans="1:6" ht="20.100000000000001" customHeight="1" x14ac:dyDescent="0.25">
      <c r="A3" s="320" t="s">
        <v>68</v>
      </c>
      <c r="B3" s="320"/>
      <c r="C3" s="222" t="s">
        <v>229</v>
      </c>
      <c r="D3" s="222" t="s">
        <v>230</v>
      </c>
      <c r="E3" s="10" t="s">
        <v>231</v>
      </c>
      <c r="F3" s="323" t="s">
        <v>73</v>
      </c>
    </row>
    <row r="4" spans="1:6" ht="20.100000000000001" customHeight="1" x14ac:dyDescent="0.25">
      <c r="A4" s="320"/>
      <c r="B4" s="320"/>
      <c r="C4" s="223" t="s">
        <v>232</v>
      </c>
      <c r="D4" s="223" t="s">
        <v>233</v>
      </c>
      <c r="E4" s="226" t="s">
        <v>234</v>
      </c>
      <c r="F4" s="323"/>
    </row>
    <row r="5" spans="1:6" ht="14.4" customHeight="1" x14ac:dyDescent="0.25">
      <c r="A5" s="227" t="s">
        <v>149</v>
      </c>
      <c r="B5" s="228" t="s">
        <v>1</v>
      </c>
      <c r="C5" s="229">
        <v>1007973</v>
      </c>
      <c r="D5" s="229">
        <v>189546</v>
      </c>
      <c r="E5" s="230">
        <f>C5-D5</f>
        <v>818427</v>
      </c>
      <c r="F5" s="231" t="s">
        <v>74</v>
      </c>
    </row>
    <row r="6" spans="1:6" ht="14.4" customHeight="1" x14ac:dyDescent="0.25">
      <c r="A6" s="227" t="s">
        <v>150</v>
      </c>
      <c r="B6" s="228" t="s">
        <v>2</v>
      </c>
      <c r="C6" s="229">
        <v>8585</v>
      </c>
      <c r="D6" s="229">
        <v>1320</v>
      </c>
      <c r="E6" s="230">
        <f t="shared" ref="E6:E69" si="0">C6-D6</f>
        <v>7265</v>
      </c>
      <c r="F6" s="231" t="s">
        <v>75</v>
      </c>
    </row>
    <row r="7" spans="1:6" ht="14.4" customHeight="1" x14ac:dyDescent="0.25">
      <c r="A7" s="227" t="s">
        <v>151</v>
      </c>
      <c r="B7" s="228" t="s">
        <v>3</v>
      </c>
      <c r="C7" s="229">
        <v>355406</v>
      </c>
      <c r="D7" s="229">
        <v>50951</v>
      </c>
      <c r="E7" s="230">
        <f t="shared" si="0"/>
        <v>304455</v>
      </c>
      <c r="F7" s="231" t="s">
        <v>76</v>
      </c>
    </row>
    <row r="8" spans="1:6" ht="14.4" customHeight="1" x14ac:dyDescent="0.25">
      <c r="A8" s="227" t="s">
        <v>152</v>
      </c>
      <c r="B8" s="232" t="s">
        <v>4</v>
      </c>
      <c r="C8" s="229">
        <v>0</v>
      </c>
      <c r="D8" s="229">
        <v>0</v>
      </c>
      <c r="E8" s="230">
        <f t="shared" si="0"/>
        <v>0</v>
      </c>
      <c r="F8" s="231" t="s">
        <v>77</v>
      </c>
    </row>
    <row r="9" spans="1:6" ht="14.4" customHeight="1" x14ac:dyDescent="0.25">
      <c r="A9" s="227" t="s">
        <v>153</v>
      </c>
      <c r="B9" s="233" t="s">
        <v>5</v>
      </c>
      <c r="C9" s="229">
        <v>38135324</v>
      </c>
      <c r="D9" s="229">
        <v>2001525</v>
      </c>
      <c r="E9" s="230">
        <f t="shared" si="0"/>
        <v>36133799</v>
      </c>
      <c r="F9" s="231" t="s">
        <v>78</v>
      </c>
    </row>
    <row r="10" spans="1:6" ht="14.4" customHeight="1" x14ac:dyDescent="0.25">
      <c r="A10" s="227" t="s">
        <v>154</v>
      </c>
      <c r="B10" s="234" t="s">
        <v>6</v>
      </c>
      <c r="C10" s="229">
        <v>0</v>
      </c>
      <c r="D10" s="229">
        <v>0</v>
      </c>
      <c r="E10" s="230">
        <f t="shared" si="0"/>
        <v>0</v>
      </c>
      <c r="F10" s="231" t="s">
        <v>79</v>
      </c>
    </row>
    <row r="11" spans="1:6" ht="14.4" customHeight="1" x14ac:dyDescent="0.25">
      <c r="A11" s="227" t="s">
        <v>155</v>
      </c>
      <c r="B11" s="235" t="s">
        <v>7</v>
      </c>
      <c r="C11" s="229">
        <v>1148213</v>
      </c>
      <c r="D11" s="229">
        <v>60766</v>
      </c>
      <c r="E11" s="230">
        <f t="shared" si="0"/>
        <v>1087447</v>
      </c>
      <c r="F11" s="231" t="s">
        <v>80</v>
      </c>
    </row>
    <row r="12" spans="1:6" ht="14.4" customHeight="1" x14ac:dyDescent="0.25">
      <c r="A12" s="227" t="s">
        <v>156</v>
      </c>
      <c r="B12" s="236" t="s">
        <v>8</v>
      </c>
      <c r="C12" s="229">
        <v>1002891</v>
      </c>
      <c r="D12" s="229">
        <v>52118</v>
      </c>
      <c r="E12" s="230">
        <f t="shared" si="0"/>
        <v>950773</v>
      </c>
      <c r="F12" s="231" t="s">
        <v>81</v>
      </c>
    </row>
    <row r="13" spans="1:6" ht="14.4" customHeight="1" x14ac:dyDescent="0.25">
      <c r="A13" s="237">
        <v>10</v>
      </c>
      <c r="B13" s="228" t="s">
        <v>9</v>
      </c>
      <c r="C13" s="229">
        <v>3495666</v>
      </c>
      <c r="D13" s="229">
        <v>578423</v>
      </c>
      <c r="E13" s="230">
        <f t="shared" si="0"/>
        <v>2917243</v>
      </c>
      <c r="F13" s="231" t="s">
        <v>82</v>
      </c>
    </row>
    <row r="14" spans="1:6" ht="14.4" customHeight="1" x14ac:dyDescent="0.25">
      <c r="A14" s="237">
        <v>11</v>
      </c>
      <c r="B14" s="238" t="s">
        <v>10</v>
      </c>
      <c r="C14" s="229">
        <v>755062</v>
      </c>
      <c r="D14" s="229">
        <v>98865</v>
      </c>
      <c r="E14" s="230">
        <f t="shared" si="0"/>
        <v>656197</v>
      </c>
      <c r="F14" s="231" t="s">
        <v>83</v>
      </c>
    </row>
    <row r="15" spans="1:6" ht="14.4" customHeight="1" x14ac:dyDescent="0.25">
      <c r="A15" s="237">
        <v>12</v>
      </c>
      <c r="B15" s="239" t="s">
        <v>11</v>
      </c>
      <c r="C15" s="229">
        <v>1710</v>
      </c>
      <c r="D15" s="229">
        <v>471</v>
      </c>
      <c r="E15" s="230">
        <f t="shared" si="0"/>
        <v>1239</v>
      </c>
      <c r="F15" s="231" t="s">
        <v>84</v>
      </c>
    </row>
    <row r="16" spans="1:6" ht="14.4" customHeight="1" x14ac:dyDescent="0.25">
      <c r="A16" s="237">
        <v>13</v>
      </c>
      <c r="B16" s="228" t="s">
        <v>12</v>
      </c>
      <c r="C16" s="229">
        <v>700195</v>
      </c>
      <c r="D16" s="229">
        <v>39851</v>
      </c>
      <c r="E16" s="230">
        <f t="shared" si="0"/>
        <v>660344</v>
      </c>
      <c r="F16" s="231" t="s">
        <v>85</v>
      </c>
    </row>
    <row r="17" spans="1:6" ht="14.4" customHeight="1" x14ac:dyDescent="0.25">
      <c r="A17" s="237">
        <v>14</v>
      </c>
      <c r="B17" s="228" t="s">
        <v>13</v>
      </c>
      <c r="C17" s="229">
        <v>706696</v>
      </c>
      <c r="D17" s="229">
        <v>72153</v>
      </c>
      <c r="E17" s="230">
        <f t="shared" si="0"/>
        <v>634543</v>
      </c>
      <c r="F17" s="231" t="s">
        <v>86</v>
      </c>
    </row>
    <row r="18" spans="1:6" ht="14.4" customHeight="1" x14ac:dyDescent="0.25">
      <c r="A18" s="237">
        <v>15</v>
      </c>
      <c r="B18" s="240" t="s">
        <v>14</v>
      </c>
      <c r="C18" s="229">
        <v>81149</v>
      </c>
      <c r="D18" s="229">
        <v>29</v>
      </c>
      <c r="E18" s="230">
        <f t="shared" si="0"/>
        <v>81120</v>
      </c>
      <c r="F18" s="231" t="s">
        <v>87</v>
      </c>
    </row>
    <row r="19" spans="1:6" ht="14.4" customHeight="1" x14ac:dyDescent="0.25">
      <c r="A19" s="237">
        <v>16</v>
      </c>
      <c r="B19" s="228" t="s">
        <v>15</v>
      </c>
      <c r="C19" s="229">
        <v>497285</v>
      </c>
      <c r="D19" s="229">
        <v>35621</v>
      </c>
      <c r="E19" s="230">
        <f t="shared" si="0"/>
        <v>461664</v>
      </c>
      <c r="F19" s="231" t="s">
        <v>157</v>
      </c>
    </row>
    <row r="20" spans="1:6" ht="14.4" customHeight="1" x14ac:dyDescent="0.25">
      <c r="A20" s="237">
        <v>17</v>
      </c>
      <c r="B20" s="241" t="s">
        <v>16</v>
      </c>
      <c r="C20" s="229">
        <v>569133</v>
      </c>
      <c r="D20" s="229">
        <v>74521</v>
      </c>
      <c r="E20" s="230">
        <f t="shared" si="0"/>
        <v>494612</v>
      </c>
      <c r="F20" s="231" t="s">
        <v>88</v>
      </c>
    </row>
    <row r="21" spans="1:6" ht="14.4" customHeight="1" x14ac:dyDescent="0.25">
      <c r="A21" s="237">
        <v>18</v>
      </c>
      <c r="B21" s="242" t="s">
        <v>17</v>
      </c>
      <c r="C21" s="229">
        <v>525823</v>
      </c>
      <c r="D21" s="229">
        <v>56985</v>
      </c>
      <c r="E21" s="230">
        <f t="shared" si="0"/>
        <v>468838</v>
      </c>
      <c r="F21" s="231" t="s">
        <v>89</v>
      </c>
    </row>
    <row r="22" spans="1:6" ht="14.4" customHeight="1" x14ac:dyDescent="0.25">
      <c r="A22" s="237">
        <v>19</v>
      </c>
      <c r="B22" s="243" t="s">
        <v>158</v>
      </c>
      <c r="C22" s="229">
        <v>4800781</v>
      </c>
      <c r="D22" s="229">
        <v>12563</v>
      </c>
      <c r="E22" s="230">
        <f t="shared" si="0"/>
        <v>4788218</v>
      </c>
      <c r="F22" s="231" t="s">
        <v>90</v>
      </c>
    </row>
    <row r="23" spans="1:6" ht="14.4" customHeight="1" x14ac:dyDescent="0.25">
      <c r="A23" s="237">
        <v>20</v>
      </c>
      <c r="B23" s="228" t="s">
        <v>18</v>
      </c>
      <c r="C23" s="229">
        <v>18371682</v>
      </c>
      <c r="D23" s="229">
        <v>1584799</v>
      </c>
      <c r="E23" s="230">
        <f t="shared" si="0"/>
        <v>16786883</v>
      </c>
      <c r="F23" s="231" t="s">
        <v>91</v>
      </c>
    </row>
    <row r="24" spans="1:6" ht="14.4" customHeight="1" x14ac:dyDescent="0.25">
      <c r="A24" s="237">
        <v>21</v>
      </c>
      <c r="B24" s="244" t="s">
        <v>19</v>
      </c>
      <c r="C24" s="229">
        <v>192322</v>
      </c>
      <c r="D24" s="229">
        <v>859</v>
      </c>
      <c r="E24" s="230">
        <f t="shared" si="0"/>
        <v>191463</v>
      </c>
      <c r="F24" s="231" t="s">
        <v>159</v>
      </c>
    </row>
    <row r="25" spans="1:6" ht="14.4" customHeight="1" x14ac:dyDescent="0.25">
      <c r="A25" s="237">
        <v>22</v>
      </c>
      <c r="B25" s="245" t="s">
        <v>20</v>
      </c>
      <c r="C25" s="229">
        <v>478523</v>
      </c>
      <c r="D25" s="229">
        <v>36251</v>
      </c>
      <c r="E25" s="230">
        <f t="shared" si="0"/>
        <v>442272</v>
      </c>
      <c r="F25" s="231" t="s">
        <v>92</v>
      </c>
    </row>
    <row r="26" spans="1:6" ht="14.4" customHeight="1" x14ac:dyDescent="0.25">
      <c r="A26" s="237">
        <v>23</v>
      </c>
      <c r="B26" s="228" t="s">
        <v>21</v>
      </c>
      <c r="C26" s="229">
        <v>10986523</v>
      </c>
      <c r="D26" s="229">
        <v>1398578</v>
      </c>
      <c r="E26" s="230">
        <f t="shared" si="0"/>
        <v>9587945</v>
      </c>
      <c r="F26" s="231" t="s">
        <v>93</v>
      </c>
    </row>
    <row r="27" spans="1:6" ht="14.4" customHeight="1" x14ac:dyDescent="0.25">
      <c r="A27" s="237">
        <v>24</v>
      </c>
      <c r="B27" s="246" t="s">
        <v>22</v>
      </c>
      <c r="C27" s="229">
        <v>341253</v>
      </c>
      <c r="D27" s="229">
        <v>72541</v>
      </c>
      <c r="E27" s="230">
        <f t="shared" si="0"/>
        <v>268712</v>
      </c>
      <c r="F27" s="231" t="s">
        <v>94</v>
      </c>
    </row>
    <row r="28" spans="1:6" ht="14.4" customHeight="1" x14ac:dyDescent="0.25">
      <c r="A28" s="237">
        <v>25</v>
      </c>
      <c r="B28" s="228" t="s">
        <v>23</v>
      </c>
      <c r="C28" s="229">
        <v>698521</v>
      </c>
      <c r="D28" s="229">
        <v>118456</v>
      </c>
      <c r="E28" s="230">
        <f t="shared" si="0"/>
        <v>580065</v>
      </c>
      <c r="F28" s="231" t="s">
        <v>160</v>
      </c>
    </row>
    <row r="29" spans="1:6" ht="14.4" customHeight="1" x14ac:dyDescent="0.25">
      <c r="A29" s="237">
        <v>26</v>
      </c>
      <c r="B29" s="247" t="s">
        <v>24</v>
      </c>
      <c r="C29" s="229">
        <v>198632</v>
      </c>
      <c r="D29" s="229">
        <v>25</v>
      </c>
      <c r="E29" s="230">
        <f t="shared" si="0"/>
        <v>198607</v>
      </c>
      <c r="F29" s="231" t="s">
        <v>95</v>
      </c>
    </row>
    <row r="30" spans="1:6" ht="14.4" customHeight="1" x14ac:dyDescent="0.25">
      <c r="A30" s="237">
        <v>27</v>
      </c>
      <c r="B30" s="248" t="s">
        <v>25</v>
      </c>
      <c r="C30" s="229">
        <v>599001</v>
      </c>
      <c r="D30" s="229">
        <v>193265</v>
      </c>
      <c r="E30" s="230">
        <f t="shared" si="0"/>
        <v>405736</v>
      </c>
      <c r="F30" s="231" t="s">
        <v>96</v>
      </c>
    </row>
    <row r="31" spans="1:6" ht="14.4" customHeight="1" x14ac:dyDescent="0.25">
      <c r="A31" s="237">
        <v>28</v>
      </c>
      <c r="B31" s="249" t="s">
        <v>26</v>
      </c>
      <c r="C31" s="229">
        <v>425362</v>
      </c>
      <c r="D31" s="229">
        <v>21236</v>
      </c>
      <c r="E31" s="230">
        <f t="shared" si="0"/>
        <v>404126</v>
      </c>
      <c r="F31" s="231" t="s">
        <v>97</v>
      </c>
    </row>
    <row r="32" spans="1:6" ht="14.4" customHeight="1" x14ac:dyDescent="0.25">
      <c r="A32" s="237">
        <v>29</v>
      </c>
      <c r="B32" s="250" t="s">
        <v>161</v>
      </c>
      <c r="C32" s="229">
        <v>281245</v>
      </c>
      <c r="D32" s="229">
        <v>3892</v>
      </c>
      <c r="E32" s="230">
        <f t="shared" si="0"/>
        <v>277353</v>
      </c>
      <c r="F32" s="231" t="s">
        <v>98</v>
      </c>
    </row>
    <row r="33" spans="1:6" ht="14.4" customHeight="1" x14ac:dyDescent="0.25">
      <c r="A33" s="237">
        <v>30</v>
      </c>
      <c r="B33" s="228" t="s">
        <v>27</v>
      </c>
      <c r="C33" s="229">
        <v>321524</v>
      </c>
      <c r="D33" s="229">
        <v>91</v>
      </c>
      <c r="E33" s="230">
        <f t="shared" si="0"/>
        <v>321433</v>
      </c>
      <c r="F33" s="231" t="s">
        <v>99</v>
      </c>
    </row>
    <row r="34" spans="1:6" ht="14.4" customHeight="1" x14ac:dyDescent="0.25">
      <c r="A34" s="237">
        <v>31</v>
      </c>
      <c r="B34" s="228" t="s">
        <v>28</v>
      </c>
      <c r="C34" s="229">
        <v>1199961</v>
      </c>
      <c r="D34" s="229">
        <v>190326</v>
      </c>
      <c r="E34" s="230">
        <f t="shared" si="0"/>
        <v>1009635</v>
      </c>
      <c r="F34" s="231" t="s">
        <v>100</v>
      </c>
    </row>
    <row r="35" spans="1:6" ht="14.4" customHeight="1" x14ac:dyDescent="0.25">
      <c r="A35" s="237">
        <v>32</v>
      </c>
      <c r="B35" s="251" t="s">
        <v>29</v>
      </c>
      <c r="C35" s="229">
        <v>172153</v>
      </c>
      <c r="D35" s="229">
        <v>6521</v>
      </c>
      <c r="E35" s="230">
        <f t="shared" si="0"/>
        <v>165632</v>
      </c>
      <c r="F35" s="231" t="s">
        <v>101</v>
      </c>
    </row>
    <row r="36" spans="1:6" ht="14.4" customHeight="1" x14ac:dyDescent="0.25">
      <c r="A36" s="237">
        <v>33</v>
      </c>
      <c r="B36" s="228" t="s">
        <v>30</v>
      </c>
      <c r="C36" s="229">
        <v>3477581</v>
      </c>
      <c r="D36" s="229">
        <v>1584753</v>
      </c>
      <c r="E36" s="230">
        <f t="shared" si="0"/>
        <v>1892828</v>
      </c>
      <c r="F36" s="231" t="s">
        <v>102</v>
      </c>
    </row>
    <row r="37" spans="1:6" ht="14.4" customHeight="1" x14ac:dyDescent="0.25">
      <c r="A37" s="237">
        <v>35</v>
      </c>
      <c r="B37" s="252" t="s">
        <v>31</v>
      </c>
      <c r="C37" s="229">
        <v>41251445</v>
      </c>
      <c r="D37" s="229">
        <v>3268952</v>
      </c>
      <c r="E37" s="230">
        <f t="shared" si="0"/>
        <v>37982493</v>
      </c>
      <c r="F37" s="231" t="s">
        <v>103</v>
      </c>
    </row>
    <row r="38" spans="1:6" ht="14.4" customHeight="1" x14ac:dyDescent="0.25">
      <c r="A38" s="237">
        <v>36</v>
      </c>
      <c r="B38" s="228" t="s">
        <v>32</v>
      </c>
      <c r="C38" s="229">
        <v>49553</v>
      </c>
      <c r="D38" s="229">
        <v>1119</v>
      </c>
      <c r="E38" s="230">
        <f t="shared" si="0"/>
        <v>48434</v>
      </c>
      <c r="F38" s="231" t="s">
        <v>104</v>
      </c>
    </row>
    <row r="39" spans="1:6" ht="14.4" customHeight="1" x14ac:dyDescent="0.25">
      <c r="A39" s="237">
        <v>37</v>
      </c>
      <c r="B39" s="253" t="s">
        <v>33</v>
      </c>
      <c r="C39" s="229">
        <v>32559</v>
      </c>
      <c r="D39" s="229">
        <v>735</v>
      </c>
      <c r="E39" s="230">
        <f t="shared" si="0"/>
        <v>31824</v>
      </c>
      <c r="F39" s="231" t="s">
        <v>105</v>
      </c>
    </row>
    <row r="40" spans="1:6" ht="14.4" customHeight="1" x14ac:dyDescent="0.25">
      <c r="A40" s="237">
        <v>38</v>
      </c>
      <c r="B40" s="254" t="s">
        <v>34</v>
      </c>
      <c r="C40" s="229">
        <v>33985</v>
      </c>
      <c r="D40" s="229">
        <v>8590</v>
      </c>
      <c r="E40" s="230">
        <f t="shared" si="0"/>
        <v>25395</v>
      </c>
      <c r="F40" s="231" t="s">
        <v>162</v>
      </c>
    </row>
    <row r="41" spans="1:6" ht="14.4" customHeight="1" x14ac:dyDescent="0.25">
      <c r="A41" s="237">
        <v>39</v>
      </c>
      <c r="B41" s="255" t="s">
        <v>35</v>
      </c>
      <c r="C41" s="229">
        <v>1695</v>
      </c>
      <c r="D41" s="229">
        <v>22</v>
      </c>
      <c r="E41" s="230">
        <f t="shared" si="0"/>
        <v>1673</v>
      </c>
      <c r="F41" s="231" t="s">
        <v>106</v>
      </c>
    </row>
    <row r="42" spans="1:6" ht="14.4" customHeight="1" x14ac:dyDescent="0.25">
      <c r="A42" s="237">
        <v>41</v>
      </c>
      <c r="B42" s="256" t="s">
        <v>36</v>
      </c>
      <c r="C42" s="229">
        <v>11985633</v>
      </c>
      <c r="D42" s="229">
        <v>1154786</v>
      </c>
      <c r="E42" s="230">
        <f t="shared" si="0"/>
        <v>10830847</v>
      </c>
      <c r="F42" s="231" t="s">
        <v>107</v>
      </c>
    </row>
    <row r="43" spans="1:6" ht="14.4" customHeight="1" x14ac:dyDescent="0.25">
      <c r="A43" s="237">
        <v>42</v>
      </c>
      <c r="B43" s="228" t="s">
        <v>37</v>
      </c>
      <c r="C43" s="229">
        <v>7058321</v>
      </c>
      <c r="D43" s="229">
        <v>419289</v>
      </c>
      <c r="E43" s="230">
        <f t="shared" si="0"/>
        <v>6639032</v>
      </c>
      <c r="F43" s="231" t="s">
        <v>108</v>
      </c>
    </row>
    <row r="44" spans="1:6" ht="14.4" customHeight="1" x14ac:dyDescent="0.25">
      <c r="A44" s="237">
        <v>43</v>
      </c>
      <c r="B44" s="257" t="s">
        <v>38</v>
      </c>
      <c r="C44" s="229">
        <v>3854211</v>
      </c>
      <c r="D44" s="229">
        <v>472571</v>
      </c>
      <c r="E44" s="230">
        <f t="shared" si="0"/>
        <v>3381640</v>
      </c>
      <c r="F44" s="231" t="s">
        <v>109</v>
      </c>
    </row>
    <row r="45" spans="1:6" ht="14.4" customHeight="1" x14ac:dyDescent="0.25">
      <c r="A45" s="237">
        <v>45</v>
      </c>
      <c r="B45" s="228" t="s">
        <v>39</v>
      </c>
      <c r="C45" s="229">
        <v>4240093</v>
      </c>
      <c r="D45" s="229">
        <v>656860</v>
      </c>
      <c r="E45" s="230">
        <f t="shared" si="0"/>
        <v>3583233</v>
      </c>
      <c r="F45" s="231" t="s">
        <v>163</v>
      </c>
    </row>
    <row r="46" spans="1:6" ht="14.4" customHeight="1" x14ac:dyDescent="0.25">
      <c r="A46" s="237">
        <v>46</v>
      </c>
      <c r="B46" s="228" t="s">
        <v>164</v>
      </c>
      <c r="C46" s="229">
        <v>6262036</v>
      </c>
      <c r="D46" s="229">
        <v>1226826</v>
      </c>
      <c r="E46" s="230">
        <f t="shared" si="0"/>
        <v>5035210</v>
      </c>
      <c r="F46" s="231" t="s">
        <v>110</v>
      </c>
    </row>
    <row r="47" spans="1:6" ht="14.4" customHeight="1" x14ac:dyDescent="0.25">
      <c r="A47" s="237">
        <v>47</v>
      </c>
      <c r="B47" s="228" t="s">
        <v>165</v>
      </c>
      <c r="C47" s="229">
        <v>7978858</v>
      </c>
      <c r="D47" s="229">
        <v>1376761</v>
      </c>
      <c r="E47" s="230">
        <f t="shared" si="0"/>
        <v>6602097</v>
      </c>
      <c r="F47" s="231" t="s">
        <v>111</v>
      </c>
    </row>
    <row r="48" spans="1:6" ht="14.4" customHeight="1" x14ac:dyDescent="0.25">
      <c r="A48" s="237">
        <v>49</v>
      </c>
      <c r="B48" s="258" t="s">
        <v>166</v>
      </c>
      <c r="C48" s="229">
        <v>5698652</v>
      </c>
      <c r="D48" s="229">
        <v>828590</v>
      </c>
      <c r="E48" s="230">
        <f t="shared" si="0"/>
        <v>4870062</v>
      </c>
      <c r="F48" s="231" t="s">
        <v>112</v>
      </c>
    </row>
    <row r="49" spans="1:6" ht="14.4" customHeight="1" x14ac:dyDescent="0.25">
      <c r="A49" s="237">
        <v>50</v>
      </c>
      <c r="B49" s="259" t="s">
        <v>40</v>
      </c>
      <c r="C49" s="229">
        <v>3362513</v>
      </c>
      <c r="D49" s="229">
        <v>975715</v>
      </c>
      <c r="E49" s="230">
        <f t="shared" si="0"/>
        <v>2386798</v>
      </c>
      <c r="F49" s="231" t="s">
        <v>113</v>
      </c>
    </row>
    <row r="50" spans="1:6" ht="14.4" customHeight="1" x14ac:dyDescent="0.25">
      <c r="A50" s="237">
        <v>51</v>
      </c>
      <c r="B50" s="260" t="s">
        <v>41</v>
      </c>
      <c r="C50" s="229">
        <v>11887541</v>
      </c>
      <c r="D50" s="229">
        <v>1649653</v>
      </c>
      <c r="E50" s="230">
        <f t="shared" si="0"/>
        <v>10237888</v>
      </c>
      <c r="F50" s="231" t="s">
        <v>114</v>
      </c>
    </row>
    <row r="51" spans="1:6" ht="14.4" customHeight="1" x14ac:dyDescent="0.25">
      <c r="A51" s="237">
        <v>52</v>
      </c>
      <c r="B51" s="228" t="s">
        <v>42</v>
      </c>
      <c r="C51" s="229">
        <v>586321</v>
      </c>
      <c r="D51" s="229">
        <v>60892</v>
      </c>
      <c r="E51" s="230">
        <f t="shared" si="0"/>
        <v>525429</v>
      </c>
      <c r="F51" s="231" t="s">
        <v>115</v>
      </c>
    </row>
    <row r="52" spans="1:6" ht="14.4" customHeight="1" x14ac:dyDescent="0.25">
      <c r="A52" s="237">
        <v>53</v>
      </c>
      <c r="B52" s="261" t="s">
        <v>43</v>
      </c>
      <c r="C52" s="229">
        <v>577784</v>
      </c>
      <c r="D52" s="229">
        <v>28543</v>
      </c>
      <c r="E52" s="230">
        <f t="shared" si="0"/>
        <v>549241</v>
      </c>
      <c r="F52" s="231" t="s">
        <v>116</v>
      </c>
    </row>
    <row r="53" spans="1:6" ht="14.4" customHeight="1" x14ac:dyDescent="0.25">
      <c r="A53" s="237">
        <v>55</v>
      </c>
      <c r="B53" s="228" t="s">
        <v>44</v>
      </c>
      <c r="C53" s="229">
        <v>1985212</v>
      </c>
      <c r="D53" s="229">
        <v>101968</v>
      </c>
      <c r="E53" s="230">
        <f t="shared" si="0"/>
        <v>1883244</v>
      </c>
      <c r="F53" s="231" t="s">
        <v>117</v>
      </c>
    </row>
    <row r="54" spans="1:6" ht="14.4" customHeight="1" x14ac:dyDescent="0.25">
      <c r="A54" s="237">
        <v>56</v>
      </c>
      <c r="B54" s="228" t="s">
        <v>45</v>
      </c>
      <c r="C54" s="229">
        <v>1430987</v>
      </c>
      <c r="D54" s="229">
        <v>78360</v>
      </c>
      <c r="E54" s="230">
        <f t="shared" si="0"/>
        <v>1352627</v>
      </c>
      <c r="F54" s="231" t="s">
        <v>118</v>
      </c>
    </row>
    <row r="55" spans="1:6" ht="14.4" customHeight="1" x14ac:dyDescent="0.25">
      <c r="A55" s="237">
        <v>58</v>
      </c>
      <c r="B55" s="262" t="s">
        <v>46</v>
      </c>
      <c r="C55" s="229">
        <v>188517</v>
      </c>
      <c r="D55" s="229">
        <v>19309</v>
      </c>
      <c r="E55" s="230">
        <f t="shared" si="0"/>
        <v>169208</v>
      </c>
      <c r="F55" s="231" t="s">
        <v>119</v>
      </c>
    </row>
    <row r="56" spans="1:6" ht="14.4" customHeight="1" x14ac:dyDescent="0.25">
      <c r="A56" s="237">
        <v>59</v>
      </c>
      <c r="B56" s="263" t="s">
        <v>47</v>
      </c>
      <c r="C56" s="229">
        <v>562</v>
      </c>
      <c r="D56" s="229">
        <v>452</v>
      </c>
      <c r="E56" s="230">
        <f t="shared" si="0"/>
        <v>110</v>
      </c>
      <c r="F56" s="231" t="s">
        <v>167</v>
      </c>
    </row>
    <row r="57" spans="1:6" ht="14.4" customHeight="1" x14ac:dyDescent="0.25">
      <c r="A57" s="237">
        <v>60</v>
      </c>
      <c r="B57" s="264" t="s">
        <v>48</v>
      </c>
      <c r="C57" s="229">
        <v>286</v>
      </c>
      <c r="D57" s="229">
        <v>232</v>
      </c>
      <c r="E57" s="230">
        <f t="shared" si="0"/>
        <v>54</v>
      </c>
      <c r="F57" s="231" t="s">
        <v>120</v>
      </c>
    </row>
    <row r="58" spans="1:6" ht="14.4" customHeight="1" x14ac:dyDescent="0.25">
      <c r="A58" s="237">
        <v>61</v>
      </c>
      <c r="B58" s="265" t="s">
        <v>49</v>
      </c>
      <c r="C58" s="229">
        <v>20915768</v>
      </c>
      <c r="D58" s="229">
        <v>3207991</v>
      </c>
      <c r="E58" s="230">
        <f t="shared" si="0"/>
        <v>17707777</v>
      </c>
      <c r="F58" s="231" t="s">
        <v>121</v>
      </c>
    </row>
    <row r="59" spans="1:6" ht="14.4" customHeight="1" x14ac:dyDescent="0.25">
      <c r="A59" s="237">
        <v>62</v>
      </c>
      <c r="B59" s="266" t="s">
        <v>50</v>
      </c>
      <c r="C59" s="229">
        <v>225454</v>
      </c>
      <c r="D59" s="229">
        <v>4021</v>
      </c>
      <c r="E59" s="230">
        <f t="shared" si="0"/>
        <v>221433</v>
      </c>
      <c r="F59" s="231" t="s">
        <v>122</v>
      </c>
    </row>
    <row r="60" spans="1:6" ht="14.4" customHeight="1" x14ac:dyDescent="0.25">
      <c r="A60" s="237">
        <v>63</v>
      </c>
      <c r="B60" s="267" t="s">
        <v>51</v>
      </c>
      <c r="C60" s="229">
        <v>274152</v>
      </c>
      <c r="D60" s="229">
        <v>196</v>
      </c>
      <c r="E60" s="230">
        <f t="shared" si="0"/>
        <v>273956</v>
      </c>
      <c r="F60" s="231" t="s">
        <v>123</v>
      </c>
    </row>
    <row r="61" spans="1:6" ht="14.4" customHeight="1" x14ac:dyDescent="0.25">
      <c r="A61" s="237">
        <v>64</v>
      </c>
      <c r="B61" s="268" t="s">
        <v>168</v>
      </c>
      <c r="C61" s="229">
        <v>7556034</v>
      </c>
      <c r="D61" s="229">
        <v>4446659</v>
      </c>
      <c r="E61" s="230">
        <f t="shared" si="0"/>
        <v>3109375</v>
      </c>
      <c r="F61" s="231" t="s">
        <v>124</v>
      </c>
    </row>
    <row r="62" spans="1:6" ht="14.4" customHeight="1" x14ac:dyDescent="0.25">
      <c r="A62" s="237">
        <v>65</v>
      </c>
      <c r="B62" s="269" t="s">
        <v>52</v>
      </c>
      <c r="C62" s="229">
        <v>157666</v>
      </c>
      <c r="D62" s="229">
        <v>18686</v>
      </c>
      <c r="E62" s="230">
        <f t="shared" si="0"/>
        <v>138980</v>
      </c>
      <c r="F62" s="231" t="s">
        <v>169</v>
      </c>
    </row>
    <row r="63" spans="1:6" ht="14.4" customHeight="1" x14ac:dyDescent="0.25">
      <c r="A63" s="237">
        <v>66</v>
      </c>
      <c r="B63" s="270" t="s">
        <v>53</v>
      </c>
      <c r="C63" s="229">
        <v>162351</v>
      </c>
      <c r="D63" s="229">
        <v>31049</v>
      </c>
      <c r="E63" s="230">
        <f t="shared" si="0"/>
        <v>131302</v>
      </c>
      <c r="F63" s="231" t="s">
        <v>125</v>
      </c>
    </row>
    <row r="64" spans="1:6" ht="14.4" customHeight="1" x14ac:dyDescent="0.25">
      <c r="A64" s="237">
        <v>68</v>
      </c>
      <c r="B64" s="271" t="s">
        <v>170</v>
      </c>
      <c r="C64" s="229">
        <v>3326521</v>
      </c>
      <c r="D64" s="229">
        <v>966353</v>
      </c>
      <c r="E64" s="230">
        <f t="shared" si="0"/>
        <v>2360168</v>
      </c>
      <c r="F64" s="231" t="s">
        <v>126</v>
      </c>
    </row>
    <row r="65" spans="1:6" ht="14.4" customHeight="1" x14ac:dyDescent="0.25">
      <c r="A65" s="237">
        <v>69</v>
      </c>
      <c r="B65" s="228" t="s">
        <v>54</v>
      </c>
      <c r="C65" s="229">
        <v>15212</v>
      </c>
      <c r="D65" s="229">
        <v>7</v>
      </c>
      <c r="E65" s="230">
        <f t="shared" si="0"/>
        <v>15205</v>
      </c>
      <c r="F65" s="231" t="s">
        <v>127</v>
      </c>
    </row>
    <row r="66" spans="1:6" ht="14.4" customHeight="1" x14ac:dyDescent="0.25">
      <c r="A66" s="237">
        <v>70</v>
      </c>
      <c r="B66" s="272" t="s">
        <v>55</v>
      </c>
      <c r="C66" s="229">
        <v>15889</v>
      </c>
      <c r="D66" s="229">
        <v>1266</v>
      </c>
      <c r="E66" s="230">
        <f t="shared" si="0"/>
        <v>14623</v>
      </c>
      <c r="F66" s="231" t="s">
        <v>128</v>
      </c>
    </row>
    <row r="67" spans="1:6" ht="14.4" customHeight="1" x14ac:dyDescent="0.25">
      <c r="A67" s="237">
        <v>71</v>
      </c>
      <c r="B67" s="273" t="s">
        <v>171</v>
      </c>
      <c r="C67" s="229">
        <v>107055</v>
      </c>
      <c r="D67" s="229">
        <v>28866</v>
      </c>
      <c r="E67" s="230">
        <f t="shared" si="0"/>
        <v>78189</v>
      </c>
      <c r="F67" s="231" t="s">
        <v>172</v>
      </c>
    </row>
    <row r="68" spans="1:6" ht="14.4" customHeight="1" x14ac:dyDescent="0.25">
      <c r="A68" s="237">
        <v>72</v>
      </c>
      <c r="B68" s="274" t="s">
        <v>56</v>
      </c>
      <c r="C68" s="229">
        <v>335</v>
      </c>
      <c r="D68" s="229">
        <v>11</v>
      </c>
      <c r="E68" s="230">
        <f t="shared" si="0"/>
        <v>324</v>
      </c>
      <c r="F68" s="231" t="s">
        <v>129</v>
      </c>
    </row>
    <row r="69" spans="1:6" ht="14.4" customHeight="1" x14ac:dyDescent="0.25">
      <c r="A69" s="237">
        <v>73</v>
      </c>
      <c r="B69" s="275" t="s">
        <v>57</v>
      </c>
      <c r="C69" s="229">
        <v>58969</v>
      </c>
      <c r="D69" s="229">
        <v>10014</v>
      </c>
      <c r="E69" s="230">
        <f t="shared" si="0"/>
        <v>48955</v>
      </c>
      <c r="F69" s="231" t="s">
        <v>130</v>
      </c>
    </row>
    <row r="70" spans="1:6" ht="14.4" customHeight="1" x14ac:dyDescent="0.25">
      <c r="A70" s="237">
        <v>74</v>
      </c>
      <c r="B70" s="228" t="s">
        <v>58</v>
      </c>
      <c r="C70" s="229">
        <v>9113</v>
      </c>
      <c r="D70" s="229">
        <v>96</v>
      </c>
      <c r="E70" s="230">
        <f t="shared" ref="E70:E87" si="1">C70-D70</f>
        <v>9017</v>
      </c>
      <c r="F70" s="231" t="s">
        <v>131</v>
      </c>
    </row>
    <row r="71" spans="1:6" ht="14.4" customHeight="1" x14ac:dyDescent="0.25">
      <c r="A71" s="237">
        <v>75</v>
      </c>
      <c r="B71" s="276" t="s">
        <v>173</v>
      </c>
      <c r="C71" s="229">
        <v>132</v>
      </c>
      <c r="D71" s="229">
        <v>26</v>
      </c>
      <c r="E71" s="230">
        <f t="shared" si="1"/>
        <v>106</v>
      </c>
      <c r="F71" s="231" t="s">
        <v>132</v>
      </c>
    </row>
    <row r="72" spans="1:6" ht="14.4" customHeight="1" x14ac:dyDescent="0.25">
      <c r="A72" s="237">
        <v>77</v>
      </c>
      <c r="B72" s="277" t="s">
        <v>174</v>
      </c>
      <c r="C72" s="229">
        <v>1200536</v>
      </c>
      <c r="D72" s="229">
        <v>263142</v>
      </c>
      <c r="E72" s="230">
        <f t="shared" si="1"/>
        <v>937394</v>
      </c>
      <c r="F72" s="231" t="s">
        <v>133</v>
      </c>
    </row>
    <row r="73" spans="1:6" ht="14.4" customHeight="1" x14ac:dyDescent="0.25">
      <c r="A73" s="237">
        <v>78</v>
      </c>
      <c r="B73" s="278" t="s">
        <v>59</v>
      </c>
      <c r="C73" s="229">
        <v>22362</v>
      </c>
      <c r="D73" s="229">
        <v>5402</v>
      </c>
      <c r="E73" s="230">
        <f t="shared" si="1"/>
        <v>16960</v>
      </c>
      <c r="F73" s="231" t="s">
        <v>134</v>
      </c>
    </row>
    <row r="74" spans="1:6" ht="14.4" customHeight="1" x14ac:dyDescent="0.25">
      <c r="A74" s="237">
        <v>79</v>
      </c>
      <c r="B74" s="228" t="s">
        <v>175</v>
      </c>
      <c r="C74" s="229">
        <v>51522</v>
      </c>
      <c r="D74" s="229">
        <v>2676</v>
      </c>
      <c r="E74" s="230">
        <f t="shared" si="1"/>
        <v>48846</v>
      </c>
      <c r="F74" s="231" t="s">
        <v>176</v>
      </c>
    </row>
    <row r="75" spans="1:6" ht="14.4" customHeight="1" x14ac:dyDescent="0.25">
      <c r="A75" s="237">
        <v>80</v>
      </c>
      <c r="B75" s="279" t="s">
        <v>60</v>
      </c>
      <c r="C75" s="229">
        <v>217255</v>
      </c>
      <c r="D75" s="229">
        <v>47793</v>
      </c>
      <c r="E75" s="230">
        <f t="shared" si="1"/>
        <v>169462</v>
      </c>
      <c r="F75" s="231" t="s">
        <v>135</v>
      </c>
    </row>
    <row r="76" spans="1:6" ht="14.4" customHeight="1" x14ac:dyDescent="0.25">
      <c r="A76" s="237">
        <v>81</v>
      </c>
      <c r="B76" s="228" t="s">
        <v>61</v>
      </c>
      <c r="C76" s="229">
        <v>2604532</v>
      </c>
      <c r="D76" s="229">
        <v>642505</v>
      </c>
      <c r="E76" s="230">
        <f t="shared" si="1"/>
        <v>1962027</v>
      </c>
      <c r="F76" s="231" t="s">
        <v>136</v>
      </c>
    </row>
    <row r="77" spans="1:6" ht="14.4" customHeight="1" x14ac:dyDescent="0.25">
      <c r="A77" s="237">
        <v>82</v>
      </c>
      <c r="B77" s="280" t="s">
        <v>62</v>
      </c>
      <c r="C77" s="229">
        <v>19553</v>
      </c>
      <c r="D77" s="229">
        <v>1773</v>
      </c>
      <c r="E77" s="230">
        <f t="shared" si="1"/>
        <v>17780</v>
      </c>
      <c r="F77" s="231" t="s">
        <v>177</v>
      </c>
    </row>
    <row r="78" spans="1:6" ht="14.4" customHeight="1" x14ac:dyDescent="0.25">
      <c r="A78" s="237">
        <v>85</v>
      </c>
      <c r="B78" s="281" t="s">
        <v>63</v>
      </c>
      <c r="C78" s="229">
        <v>2905008</v>
      </c>
      <c r="D78" s="229">
        <v>285753</v>
      </c>
      <c r="E78" s="230">
        <f t="shared" si="1"/>
        <v>2619255</v>
      </c>
      <c r="F78" s="231" t="s">
        <v>137</v>
      </c>
    </row>
    <row r="79" spans="1:6" ht="14.4" customHeight="1" x14ac:dyDescent="0.25">
      <c r="A79" s="237">
        <v>86</v>
      </c>
      <c r="B79" s="282" t="s">
        <v>178</v>
      </c>
      <c r="C79" s="229">
        <v>2569423</v>
      </c>
      <c r="D79" s="229">
        <v>171934</v>
      </c>
      <c r="E79" s="230">
        <f t="shared" si="1"/>
        <v>2397489</v>
      </c>
      <c r="F79" s="231" t="s">
        <v>138</v>
      </c>
    </row>
    <row r="80" spans="1:6" ht="14.4" customHeight="1" x14ac:dyDescent="0.25">
      <c r="A80" s="237">
        <v>87</v>
      </c>
      <c r="B80" s="282" t="s">
        <v>179</v>
      </c>
      <c r="C80" s="229">
        <v>349562</v>
      </c>
      <c r="D80" s="229">
        <v>791</v>
      </c>
      <c r="E80" s="230">
        <f t="shared" si="1"/>
        <v>348771</v>
      </c>
      <c r="F80" s="231" t="s">
        <v>139</v>
      </c>
    </row>
    <row r="81" spans="1:6" ht="14.4" customHeight="1" x14ac:dyDescent="0.25">
      <c r="A81" s="237">
        <v>88</v>
      </c>
      <c r="B81" s="282" t="s">
        <v>180</v>
      </c>
      <c r="C81" s="229">
        <v>78523</v>
      </c>
      <c r="D81" s="229">
        <v>2614</v>
      </c>
      <c r="E81" s="230">
        <f t="shared" si="1"/>
        <v>75909</v>
      </c>
      <c r="F81" s="231" t="s">
        <v>140</v>
      </c>
    </row>
    <row r="82" spans="1:6" ht="14.4" customHeight="1" x14ac:dyDescent="0.25">
      <c r="A82" s="237">
        <v>90</v>
      </c>
      <c r="B82" s="283" t="s">
        <v>181</v>
      </c>
      <c r="C82" s="229">
        <v>14855</v>
      </c>
      <c r="D82" s="229">
        <v>26</v>
      </c>
      <c r="E82" s="230">
        <f t="shared" si="1"/>
        <v>14829</v>
      </c>
      <c r="F82" s="231" t="s">
        <v>141</v>
      </c>
    </row>
    <row r="83" spans="1:6" ht="14.4" customHeight="1" x14ac:dyDescent="0.25">
      <c r="A83" s="237">
        <v>91</v>
      </c>
      <c r="B83" s="228" t="s">
        <v>64</v>
      </c>
      <c r="C83" s="229">
        <v>440</v>
      </c>
      <c r="D83" s="229">
        <v>19</v>
      </c>
      <c r="E83" s="230">
        <f t="shared" si="1"/>
        <v>421</v>
      </c>
      <c r="F83" s="231" t="s">
        <v>142</v>
      </c>
    </row>
    <row r="84" spans="1:6" ht="14.4" customHeight="1" x14ac:dyDescent="0.25">
      <c r="A84" s="237">
        <v>93</v>
      </c>
      <c r="B84" s="284" t="s">
        <v>182</v>
      </c>
      <c r="C84" s="229">
        <v>189523</v>
      </c>
      <c r="D84" s="229">
        <v>4762</v>
      </c>
      <c r="E84" s="230">
        <f t="shared" si="1"/>
        <v>184761</v>
      </c>
      <c r="F84" s="231" t="s">
        <v>143</v>
      </c>
    </row>
    <row r="85" spans="1:6" ht="14.4" customHeight="1" x14ac:dyDescent="0.25">
      <c r="A85" s="237">
        <v>94</v>
      </c>
      <c r="B85" s="228" t="s">
        <v>65</v>
      </c>
      <c r="C85" s="229">
        <v>146852</v>
      </c>
      <c r="D85" s="229">
        <v>91405</v>
      </c>
      <c r="E85" s="230">
        <f t="shared" si="1"/>
        <v>55447</v>
      </c>
      <c r="F85" s="231" t="s">
        <v>144</v>
      </c>
    </row>
    <row r="86" spans="1:6" ht="14.4" customHeight="1" x14ac:dyDescent="0.25">
      <c r="A86" s="237">
        <v>95</v>
      </c>
      <c r="B86" s="285" t="s">
        <v>66</v>
      </c>
      <c r="C86" s="229">
        <v>114521</v>
      </c>
      <c r="D86" s="229">
        <v>1249</v>
      </c>
      <c r="E86" s="230">
        <f t="shared" si="1"/>
        <v>113272</v>
      </c>
      <c r="F86" s="231" t="s">
        <v>145</v>
      </c>
    </row>
    <row r="87" spans="1:6" ht="14.4" customHeight="1" x14ac:dyDescent="0.25">
      <c r="A87" s="237">
        <v>96</v>
      </c>
      <c r="B87" s="228" t="s">
        <v>67</v>
      </c>
      <c r="C87" s="229">
        <v>1947132</v>
      </c>
      <c r="D87" s="229">
        <v>178139</v>
      </c>
      <c r="E87" s="230">
        <f t="shared" si="1"/>
        <v>1768993</v>
      </c>
      <c r="F87" s="231" t="s">
        <v>146</v>
      </c>
    </row>
    <row r="88" spans="1:6" ht="20.100000000000001" customHeight="1" x14ac:dyDescent="0.25">
      <c r="A88" s="320" t="s">
        <v>69</v>
      </c>
      <c r="B88" s="320"/>
      <c r="C88" s="286">
        <f>SUM(C5:C87)</f>
        <v>245259189</v>
      </c>
      <c r="D88" s="286">
        <f>SUM(D5:D87)</f>
        <v>31282750</v>
      </c>
      <c r="E88" s="295">
        <f>SUM(E5:E87)</f>
        <v>213976439</v>
      </c>
      <c r="F88" s="287" t="s">
        <v>72</v>
      </c>
    </row>
    <row r="89" spans="1:6" ht="15.6" x14ac:dyDescent="0.45">
      <c r="A89" s="288"/>
      <c r="B89" s="288"/>
      <c r="C89" s="288"/>
      <c r="D89" s="288"/>
      <c r="E89" s="288"/>
      <c r="F89" s="288"/>
    </row>
    <row r="90" spans="1:6" ht="15" customHeight="1" x14ac:dyDescent="0.45">
      <c r="A90" s="289" t="s">
        <v>226</v>
      </c>
      <c r="B90" s="290" t="s">
        <v>239</v>
      </c>
      <c r="C90" s="290"/>
      <c r="D90" s="288"/>
      <c r="E90" s="288"/>
      <c r="F90" s="288"/>
    </row>
    <row r="91" spans="1:6" ht="15" customHeight="1" x14ac:dyDescent="0.45">
      <c r="A91" s="289" t="s">
        <v>226</v>
      </c>
      <c r="B91" s="290" t="s">
        <v>224</v>
      </c>
      <c r="C91" s="290"/>
      <c r="D91" s="288"/>
      <c r="E91" s="288"/>
      <c r="F91" s="288"/>
    </row>
    <row r="92" spans="1:6" ht="15" customHeight="1" x14ac:dyDescent="0.45">
      <c r="A92" s="289" t="s">
        <v>226</v>
      </c>
      <c r="B92" s="290" t="s">
        <v>225</v>
      </c>
      <c r="C92" s="290"/>
      <c r="D92" s="288"/>
      <c r="E92" s="288"/>
      <c r="F92" s="288"/>
    </row>
    <row r="93" spans="1:6" x14ac:dyDescent="0.25">
      <c r="C93" s="2"/>
      <c r="D93" s="2"/>
      <c r="E93" s="2"/>
    </row>
    <row r="94" spans="1:6" x14ac:dyDescent="0.25">
      <c r="C94" s="2"/>
      <c r="D94" s="2"/>
      <c r="E94" s="2"/>
    </row>
    <row r="95" spans="1:6" x14ac:dyDescent="0.25">
      <c r="C95" s="2"/>
      <c r="D95" s="2"/>
      <c r="E95" s="2"/>
    </row>
    <row r="96" spans="1:6" x14ac:dyDescent="0.25">
      <c r="C96" s="2"/>
      <c r="D96" s="2"/>
      <c r="E96" s="2"/>
    </row>
    <row r="97" spans="3:5" x14ac:dyDescent="0.25">
      <c r="C97" s="2"/>
      <c r="D97" s="2"/>
      <c r="E97" s="2"/>
    </row>
    <row r="98" spans="3:5" x14ac:dyDescent="0.25">
      <c r="C98" s="2"/>
      <c r="D98" s="2"/>
      <c r="E98" s="2"/>
    </row>
  </sheetData>
  <mergeCells count="6">
    <mergeCell ref="F3:F4"/>
    <mergeCell ref="A88:B88"/>
    <mergeCell ref="A1:B1"/>
    <mergeCell ref="A2:B2"/>
    <mergeCell ref="C2:E2"/>
    <mergeCell ref="A3:B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A2" sqref="A2:G2"/>
    </sheetView>
  </sheetViews>
  <sheetFormatPr defaultColWidth="9.109375" defaultRowHeight="30" customHeight="1" x14ac:dyDescent="0.5"/>
  <cols>
    <col min="1" max="1" width="4.6640625" style="8" customWidth="1"/>
    <col min="2" max="2" width="45.6640625" style="8" customWidth="1"/>
    <col min="3" max="4" width="11.6640625" style="8" customWidth="1"/>
    <col min="5" max="5" width="12.44140625" style="8" customWidth="1"/>
    <col min="6" max="6" width="14" style="8" customWidth="1"/>
    <col min="7" max="7" width="55.6640625" style="8" customWidth="1"/>
    <col min="8" max="16384" width="9.109375" style="8"/>
  </cols>
  <sheetData>
    <row r="1" spans="1:7" ht="30" customHeight="1" x14ac:dyDescent="0.6">
      <c r="A1" s="308" t="s">
        <v>197</v>
      </c>
      <c r="B1" s="308"/>
      <c r="C1" s="6"/>
      <c r="D1" s="6"/>
      <c r="E1" s="6"/>
      <c r="F1" s="6"/>
      <c r="G1" s="7" t="s">
        <v>198</v>
      </c>
    </row>
    <row r="2" spans="1:7" s="9" customFormat="1" ht="42" customHeight="1" x14ac:dyDescent="0.25">
      <c r="A2" s="346" t="s">
        <v>280</v>
      </c>
      <c r="B2" s="346"/>
      <c r="C2" s="346"/>
      <c r="D2" s="346"/>
      <c r="E2" s="346"/>
      <c r="F2" s="346"/>
      <c r="G2" s="346"/>
    </row>
    <row r="3" spans="1:7" ht="30" customHeight="1" x14ac:dyDescent="0.5">
      <c r="A3" s="309" t="s">
        <v>68</v>
      </c>
      <c r="B3" s="309"/>
      <c r="C3" s="10" t="s">
        <v>187</v>
      </c>
      <c r="D3" s="10" t="s">
        <v>188</v>
      </c>
      <c r="E3" s="10" t="s">
        <v>189</v>
      </c>
      <c r="F3" s="10" t="s">
        <v>69</v>
      </c>
      <c r="G3" s="310" t="s">
        <v>73</v>
      </c>
    </row>
    <row r="4" spans="1:7" ht="30" customHeight="1" x14ac:dyDescent="0.5">
      <c r="A4" s="309"/>
      <c r="B4" s="309"/>
      <c r="C4" s="11" t="s">
        <v>0</v>
      </c>
      <c r="D4" s="12" t="s">
        <v>70</v>
      </c>
      <c r="E4" s="13" t="s">
        <v>71</v>
      </c>
      <c r="F4" s="14" t="s">
        <v>72</v>
      </c>
      <c r="G4" s="310"/>
    </row>
    <row r="5" spans="1:7" ht="30" customHeight="1" x14ac:dyDescent="0.5">
      <c r="A5" s="15" t="s">
        <v>149</v>
      </c>
      <c r="B5" s="16" t="s">
        <v>1</v>
      </c>
      <c r="C5" s="17">
        <v>83493</v>
      </c>
      <c r="D5" s="17">
        <v>5195</v>
      </c>
      <c r="E5" s="17">
        <v>437</v>
      </c>
      <c r="F5" s="18">
        <f>SUM(C5:E5)</f>
        <v>89125</v>
      </c>
      <c r="G5" s="19" t="s">
        <v>74</v>
      </c>
    </row>
    <row r="6" spans="1:7" ht="30" customHeight="1" x14ac:dyDescent="0.5">
      <c r="A6" s="15" t="s">
        <v>150</v>
      </c>
      <c r="B6" s="16" t="s">
        <v>2</v>
      </c>
      <c r="C6" s="17">
        <v>611</v>
      </c>
      <c r="D6" s="17">
        <v>39</v>
      </c>
      <c r="E6" s="17">
        <v>2</v>
      </c>
      <c r="F6" s="18">
        <f t="shared" ref="F6:F69" si="0">SUM(C6:E6)</f>
        <v>652</v>
      </c>
      <c r="G6" s="19" t="s">
        <v>75</v>
      </c>
    </row>
    <row r="7" spans="1:7" ht="30" customHeight="1" x14ac:dyDescent="0.5">
      <c r="A7" s="15" t="s">
        <v>151</v>
      </c>
      <c r="B7" s="16" t="s">
        <v>3</v>
      </c>
      <c r="C7" s="17">
        <v>50</v>
      </c>
      <c r="D7" s="17">
        <v>13</v>
      </c>
      <c r="E7" s="17">
        <v>12</v>
      </c>
      <c r="F7" s="18">
        <f t="shared" si="0"/>
        <v>75</v>
      </c>
      <c r="G7" s="19" t="s">
        <v>76</v>
      </c>
    </row>
    <row r="8" spans="1:7" ht="30" customHeight="1" x14ac:dyDescent="0.5">
      <c r="A8" s="15" t="s">
        <v>152</v>
      </c>
      <c r="B8" s="20" t="s">
        <v>4</v>
      </c>
      <c r="C8" s="17">
        <v>7</v>
      </c>
      <c r="D8" s="17">
        <v>0</v>
      </c>
      <c r="E8" s="17">
        <v>0</v>
      </c>
      <c r="F8" s="18">
        <f t="shared" si="0"/>
        <v>7</v>
      </c>
      <c r="G8" s="19" t="s">
        <v>77</v>
      </c>
    </row>
    <row r="9" spans="1:7" ht="30" customHeight="1" x14ac:dyDescent="0.5">
      <c r="A9" s="15" t="s">
        <v>153</v>
      </c>
      <c r="B9" s="21" t="s">
        <v>5</v>
      </c>
      <c r="C9" s="17">
        <v>9</v>
      </c>
      <c r="D9" s="17">
        <v>14</v>
      </c>
      <c r="E9" s="17">
        <v>49</v>
      </c>
      <c r="F9" s="18">
        <f t="shared" si="0"/>
        <v>72</v>
      </c>
      <c r="G9" s="19" t="s">
        <v>78</v>
      </c>
    </row>
    <row r="10" spans="1:7" ht="30" customHeight="1" x14ac:dyDescent="0.5">
      <c r="A10" s="15" t="s">
        <v>154</v>
      </c>
      <c r="B10" s="22" t="s">
        <v>6</v>
      </c>
      <c r="C10" s="17">
        <v>10</v>
      </c>
      <c r="D10" s="17">
        <v>15</v>
      </c>
      <c r="E10" s="17">
        <v>26</v>
      </c>
      <c r="F10" s="18">
        <f t="shared" si="0"/>
        <v>51</v>
      </c>
      <c r="G10" s="19" t="s">
        <v>79</v>
      </c>
    </row>
    <row r="11" spans="1:7" ht="30" customHeight="1" x14ac:dyDescent="0.5">
      <c r="A11" s="15" t="s">
        <v>155</v>
      </c>
      <c r="B11" s="23" t="s">
        <v>7</v>
      </c>
      <c r="C11" s="17">
        <v>32</v>
      </c>
      <c r="D11" s="17">
        <v>219</v>
      </c>
      <c r="E11" s="17">
        <v>148</v>
      </c>
      <c r="F11" s="18">
        <f t="shared" si="0"/>
        <v>399</v>
      </c>
      <c r="G11" s="19" t="s">
        <v>80</v>
      </c>
    </row>
    <row r="12" spans="1:7" ht="30" customHeight="1" x14ac:dyDescent="0.5">
      <c r="A12" s="15" t="s">
        <v>156</v>
      </c>
      <c r="B12" s="24" t="s">
        <v>8</v>
      </c>
      <c r="C12" s="17">
        <v>20</v>
      </c>
      <c r="D12" s="17">
        <v>50</v>
      </c>
      <c r="E12" s="17">
        <v>90</v>
      </c>
      <c r="F12" s="18">
        <f t="shared" si="0"/>
        <v>160</v>
      </c>
      <c r="G12" s="19" t="s">
        <v>81</v>
      </c>
    </row>
    <row r="13" spans="1:7" ht="30" customHeight="1" x14ac:dyDescent="0.5">
      <c r="A13" s="25">
        <v>10</v>
      </c>
      <c r="B13" s="16" t="s">
        <v>9</v>
      </c>
      <c r="C13" s="17">
        <v>9601</v>
      </c>
      <c r="D13" s="17">
        <v>1593</v>
      </c>
      <c r="E13" s="17">
        <v>697</v>
      </c>
      <c r="F13" s="18">
        <f t="shared" si="0"/>
        <v>11891</v>
      </c>
      <c r="G13" s="19" t="s">
        <v>82</v>
      </c>
    </row>
    <row r="14" spans="1:7" ht="30" customHeight="1" x14ac:dyDescent="0.5">
      <c r="A14" s="25">
        <v>11</v>
      </c>
      <c r="B14" s="26" t="s">
        <v>10</v>
      </c>
      <c r="C14" s="17">
        <v>635</v>
      </c>
      <c r="D14" s="17">
        <v>244</v>
      </c>
      <c r="E14" s="17">
        <v>140</v>
      </c>
      <c r="F14" s="18">
        <f t="shared" si="0"/>
        <v>1019</v>
      </c>
      <c r="G14" s="19" t="s">
        <v>83</v>
      </c>
    </row>
    <row r="15" spans="1:7" ht="30" customHeight="1" x14ac:dyDescent="0.5">
      <c r="A15" s="25">
        <v>12</v>
      </c>
      <c r="B15" s="27" t="s">
        <v>11</v>
      </c>
      <c r="C15" s="17">
        <v>74</v>
      </c>
      <c r="D15" s="17">
        <v>10</v>
      </c>
      <c r="E15" s="17">
        <v>1</v>
      </c>
      <c r="F15" s="18">
        <f t="shared" si="0"/>
        <v>85</v>
      </c>
      <c r="G15" s="19" t="s">
        <v>84</v>
      </c>
    </row>
    <row r="16" spans="1:7" ht="30" customHeight="1" x14ac:dyDescent="0.5">
      <c r="A16" s="25">
        <v>13</v>
      </c>
      <c r="B16" s="16" t="s">
        <v>12</v>
      </c>
      <c r="C16" s="17">
        <v>2012</v>
      </c>
      <c r="D16" s="17">
        <v>279</v>
      </c>
      <c r="E16" s="17">
        <v>96</v>
      </c>
      <c r="F16" s="18">
        <f t="shared" si="0"/>
        <v>2387</v>
      </c>
      <c r="G16" s="19" t="s">
        <v>85</v>
      </c>
    </row>
    <row r="17" spans="1:7" ht="30" customHeight="1" x14ac:dyDescent="0.5">
      <c r="A17" s="25">
        <v>14</v>
      </c>
      <c r="B17" s="16" t="s">
        <v>13</v>
      </c>
      <c r="C17" s="17">
        <v>30677</v>
      </c>
      <c r="D17" s="17">
        <v>2152</v>
      </c>
      <c r="E17" s="17">
        <v>122</v>
      </c>
      <c r="F17" s="18">
        <f t="shared" si="0"/>
        <v>32951</v>
      </c>
      <c r="G17" s="19" t="s">
        <v>86</v>
      </c>
    </row>
    <row r="18" spans="1:7" ht="30" customHeight="1" x14ac:dyDescent="0.5">
      <c r="A18" s="25">
        <v>15</v>
      </c>
      <c r="B18" s="28" t="s">
        <v>14</v>
      </c>
      <c r="C18" s="17">
        <v>112</v>
      </c>
      <c r="D18" s="17">
        <v>17</v>
      </c>
      <c r="E18" s="17">
        <v>18</v>
      </c>
      <c r="F18" s="18">
        <f t="shared" si="0"/>
        <v>147</v>
      </c>
      <c r="G18" s="19" t="s">
        <v>87</v>
      </c>
    </row>
    <row r="19" spans="1:7" ht="30" customHeight="1" x14ac:dyDescent="0.5">
      <c r="A19" s="25">
        <v>16</v>
      </c>
      <c r="B19" s="16" t="s">
        <v>15</v>
      </c>
      <c r="C19" s="17">
        <v>3347</v>
      </c>
      <c r="D19" s="17">
        <v>1492</v>
      </c>
      <c r="E19" s="17">
        <v>152</v>
      </c>
      <c r="F19" s="18">
        <f t="shared" si="0"/>
        <v>4991</v>
      </c>
      <c r="G19" s="19" t="s">
        <v>157</v>
      </c>
    </row>
    <row r="20" spans="1:7" ht="30" customHeight="1" x14ac:dyDescent="0.5">
      <c r="A20" s="25">
        <v>17</v>
      </c>
      <c r="B20" s="29" t="s">
        <v>16</v>
      </c>
      <c r="C20" s="17">
        <v>94</v>
      </c>
      <c r="D20" s="17">
        <v>132</v>
      </c>
      <c r="E20" s="17">
        <v>129</v>
      </c>
      <c r="F20" s="18">
        <f t="shared" si="0"/>
        <v>355</v>
      </c>
      <c r="G20" s="19" t="s">
        <v>88</v>
      </c>
    </row>
    <row r="21" spans="1:7" ht="30" customHeight="1" x14ac:dyDescent="0.5">
      <c r="A21" s="25">
        <v>18</v>
      </c>
      <c r="B21" s="30" t="s">
        <v>17</v>
      </c>
      <c r="C21" s="17">
        <v>814</v>
      </c>
      <c r="D21" s="17">
        <v>434</v>
      </c>
      <c r="E21" s="17">
        <v>180</v>
      </c>
      <c r="F21" s="18">
        <f t="shared" si="0"/>
        <v>1428</v>
      </c>
      <c r="G21" s="19" t="s">
        <v>89</v>
      </c>
    </row>
    <row r="22" spans="1:7" ht="30" customHeight="1" x14ac:dyDescent="0.5">
      <c r="A22" s="25">
        <v>19</v>
      </c>
      <c r="B22" s="31" t="s">
        <v>158</v>
      </c>
      <c r="C22" s="17">
        <v>34</v>
      </c>
      <c r="D22" s="17">
        <v>75</v>
      </c>
      <c r="E22" s="17">
        <v>27</v>
      </c>
      <c r="F22" s="18">
        <f t="shared" si="0"/>
        <v>136</v>
      </c>
      <c r="G22" s="19" t="s">
        <v>90</v>
      </c>
    </row>
    <row r="23" spans="1:7" ht="30" customHeight="1" x14ac:dyDescent="0.5">
      <c r="A23" s="25">
        <v>20</v>
      </c>
      <c r="B23" s="16" t="s">
        <v>18</v>
      </c>
      <c r="C23" s="17">
        <v>374</v>
      </c>
      <c r="D23" s="17">
        <v>591</v>
      </c>
      <c r="E23" s="17">
        <v>560</v>
      </c>
      <c r="F23" s="18">
        <f t="shared" si="0"/>
        <v>1525</v>
      </c>
      <c r="G23" s="19" t="s">
        <v>91</v>
      </c>
    </row>
    <row r="24" spans="1:7" ht="30" customHeight="1" x14ac:dyDescent="0.5">
      <c r="A24" s="25">
        <v>21</v>
      </c>
      <c r="B24" s="32" t="s">
        <v>19</v>
      </c>
      <c r="C24" s="17">
        <v>26</v>
      </c>
      <c r="D24" s="17">
        <v>20</v>
      </c>
      <c r="E24" s="17">
        <v>53</v>
      </c>
      <c r="F24" s="18">
        <f t="shared" si="0"/>
        <v>99</v>
      </c>
      <c r="G24" s="19" t="s">
        <v>159</v>
      </c>
    </row>
    <row r="25" spans="1:7" ht="30" customHeight="1" x14ac:dyDescent="0.5">
      <c r="A25" s="25">
        <v>22</v>
      </c>
      <c r="B25" s="33" t="s">
        <v>20</v>
      </c>
      <c r="C25" s="17">
        <v>219</v>
      </c>
      <c r="D25" s="17">
        <v>319</v>
      </c>
      <c r="E25" s="17">
        <v>250</v>
      </c>
      <c r="F25" s="18">
        <f t="shared" si="0"/>
        <v>788</v>
      </c>
      <c r="G25" s="19" t="s">
        <v>92</v>
      </c>
    </row>
    <row r="26" spans="1:7" ht="30" customHeight="1" x14ac:dyDescent="0.5">
      <c r="A26" s="25">
        <v>23</v>
      </c>
      <c r="B26" s="16" t="s">
        <v>21</v>
      </c>
      <c r="C26" s="17">
        <v>1772</v>
      </c>
      <c r="D26" s="17">
        <v>1699</v>
      </c>
      <c r="E26" s="17">
        <v>1203</v>
      </c>
      <c r="F26" s="18">
        <f t="shared" si="0"/>
        <v>4674</v>
      </c>
      <c r="G26" s="19" t="s">
        <v>93</v>
      </c>
    </row>
    <row r="27" spans="1:7" ht="30" customHeight="1" x14ac:dyDescent="0.5">
      <c r="A27" s="25">
        <v>24</v>
      </c>
      <c r="B27" s="34" t="s">
        <v>22</v>
      </c>
      <c r="C27" s="17">
        <v>112</v>
      </c>
      <c r="D27" s="17">
        <v>203</v>
      </c>
      <c r="E27" s="17">
        <v>291</v>
      </c>
      <c r="F27" s="18">
        <f t="shared" si="0"/>
        <v>606</v>
      </c>
      <c r="G27" s="19" t="s">
        <v>94</v>
      </c>
    </row>
    <row r="28" spans="1:7" ht="30" customHeight="1" x14ac:dyDescent="0.5">
      <c r="A28" s="25">
        <v>25</v>
      </c>
      <c r="B28" s="16" t="s">
        <v>23</v>
      </c>
      <c r="C28" s="17">
        <v>15180</v>
      </c>
      <c r="D28" s="17">
        <v>5326</v>
      </c>
      <c r="E28" s="17">
        <v>763</v>
      </c>
      <c r="F28" s="18">
        <f t="shared" si="0"/>
        <v>21269</v>
      </c>
      <c r="G28" s="19" t="s">
        <v>160</v>
      </c>
    </row>
    <row r="29" spans="1:7" ht="30" customHeight="1" x14ac:dyDescent="0.5">
      <c r="A29" s="25">
        <v>26</v>
      </c>
      <c r="B29" s="35" t="s">
        <v>24</v>
      </c>
      <c r="C29" s="17">
        <v>69</v>
      </c>
      <c r="D29" s="17">
        <v>46</v>
      </c>
      <c r="E29" s="17">
        <v>35</v>
      </c>
      <c r="F29" s="18">
        <f t="shared" si="0"/>
        <v>150</v>
      </c>
      <c r="G29" s="19" t="s">
        <v>95</v>
      </c>
    </row>
    <row r="30" spans="1:7" ht="30" customHeight="1" x14ac:dyDescent="0.5">
      <c r="A30" s="25">
        <v>27</v>
      </c>
      <c r="B30" s="36" t="s">
        <v>25</v>
      </c>
      <c r="C30" s="17">
        <v>321</v>
      </c>
      <c r="D30" s="17">
        <v>102</v>
      </c>
      <c r="E30" s="17">
        <v>196</v>
      </c>
      <c r="F30" s="18">
        <f t="shared" si="0"/>
        <v>619</v>
      </c>
      <c r="G30" s="19" t="s">
        <v>96</v>
      </c>
    </row>
    <row r="31" spans="1:7" ht="30" customHeight="1" x14ac:dyDescent="0.5">
      <c r="A31" s="25">
        <v>28</v>
      </c>
      <c r="B31" s="37" t="s">
        <v>26</v>
      </c>
      <c r="C31" s="17">
        <v>118</v>
      </c>
      <c r="D31" s="17">
        <v>137</v>
      </c>
      <c r="E31" s="17">
        <v>123</v>
      </c>
      <c r="F31" s="18">
        <f t="shared" si="0"/>
        <v>378</v>
      </c>
      <c r="G31" s="19" t="s">
        <v>97</v>
      </c>
    </row>
    <row r="32" spans="1:7" ht="30" customHeight="1" x14ac:dyDescent="0.5">
      <c r="A32" s="25">
        <v>29</v>
      </c>
      <c r="B32" s="38" t="s">
        <v>161</v>
      </c>
      <c r="C32" s="17">
        <v>89</v>
      </c>
      <c r="D32" s="17">
        <v>168</v>
      </c>
      <c r="E32" s="17">
        <v>80</v>
      </c>
      <c r="F32" s="18">
        <f t="shared" si="0"/>
        <v>337</v>
      </c>
      <c r="G32" s="19" t="s">
        <v>98</v>
      </c>
    </row>
    <row r="33" spans="1:7" ht="30" customHeight="1" x14ac:dyDescent="0.5">
      <c r="A33" s="25">
        <v>30</v>
      </c>
      <c r="B33" s="16" t="s">
        <v>27</v>
      </c>
      <c r="C33" s="17">
        <v>26</v>
      </c>
      <c r="D33" s="17">
        <v>14</v>
      </c>
      <c r="E33" s="17">
        <v>11</v>
      </c>
      <c r="F33" s="18">
        <f t="shared" si="0"/>
        <v>51</v>
      </c>
      <c r="G33" s="19" t="s">
        <v>99</v>
      </c>
    </row>
    <row r="34" spans="1:7" ht="30" customHeight="1" x14ac:dyDescent="0.5">
      <c r="A34" s="25">
        <v>31</v>
      </c>
      <c r="B34" s="16" t="s">
        <v>28</v>
      </c>
      <c r="C34" s="17">
        <v>7431</v>
      </c>
      <c r="D34" s="17">
        <v>2188</v>
      </c>
      <c r="E34" s="17">
        <v>367</v>
      </c>
      <c r="F34" s="18">
        <f t="shared" si="0"/>
        <v>9986</v>
      </c>
      <c r="G34" s="19" t="s">
        <v>100</v>
      </c>
    </row>
    <row r="35" spans="1:7" ht="30" customHeight="1" x14ac:dyDescent="0.5">
      <c r="A35" s="25">
        <v>32</v>
      </c>
      <c r="B35" s="39" t="s">
        <v>29</v>
      </c>
      <c r="C35" s="17">
        <v>362</v>
      </c>
      <c r="D35" s="17">
        <v>89</v>
      </c>
      <c r="E35" s="17">
        <v>65</v>
      </c>
      <c r="F35" s="18">
        <f t="shared" si="0"/>
        <v>516</v>
      </c>
      <c r="G35" s="19" t="s">
        <v>101</v>
      </c>
    </row>
    <row r="36" spans="1:7" ht="30" customHeight="1" x14ac:dyDescent="0.5">
      <c r="A36" s="25">
        <v>33</v>
      </c>
      <c r="B36" s="16" t="s">
        <v>30</v>
      </c>
      <c r="C36" s="17">
        <v>11540</v>
      </c>
      <c r="D36" s="17">
        <v>692</v>
      </c>
      <c r="E36" s="17">
        <v>194</v>
      </c>
      <c r="F36" s="18">
        <f t="shared" si="0"/>
        <v>12426</v>
      </c>
      <c r="G36" s="19" t="s">
        <v>102</v>
      </c>
    </row>
    <row r="37" spans="1:7" ht="30" customHeight="1" x14ac:dyDescent="0.5">
      <c r="A37" s="25">
        <v>35</v>
      </c>
      <c r="B37" s="40" t="s">
        <v>31</v>
      </c>
      <c r="C37" s="17">
        <v>360</v>
      </c>
      <c r="D37" s="17">
        <v>162</v>
      </c>
      <c r="E37" s="17">
        <v>267</v>
      </c>
      <c r="F37" s="18">
        <f t="shared" si="0"/>
        <v>789</v>
      </c>
      <c r="G37" s="19" t="s">
        <v>103</v>
      </c>
    </row>
    <row r="38" spans="1:7" ht="30" customHeight="1" x14ac:dyDescent="0.5">
      <c r="A38" s="25">
        <v>36</v>
      </c>
      <c r="B38" s="16" t="s">
        <v>32</v>
      </c>
      <c r="C38" s="17">
        <v>1504</v>
      </c>
      <c r="D38" s="17">
        <v>349</v>
      </c>
      <c r="E38" s="17">
        <v>138</v>
      </c>
      <c r="F38" s="18">
        <f t="shared" si="0"/>
        <v>1991</v>
      </c>
      <c r="G38" s="19" t="s">
        <v>104</v>
      </c>
    </row>
    <row r="39" spans="1:7" ht="30" customHeight="1" x14ac:dyDescent="0.5">
      <c r="A39" s="25">
        <v>37</v>
      </c>
      <c r="B39" s="41" t="s">
        <v>33</v>
      </c>
      <c r="C39" s="17">
        <v>44</v>
      </c>
      <c r="D39" s="17">
        <v>42</v>
      </c>
      <c r="E39" s="17">
        <v>54</v>
      </c>
      <c r="F39" s="18">
        <f t="shared" si="0"/>
        <v>140</v>
      </c>
      <c r="G39" s="19" t="s">
        <v>105</v>
      </c>
    </row>
    <row r="40" spans="1:7" ht="30" customHeight="1" x14ac:dyDescent="0.5">
      <c r="A40" s="25">
        <v>38</v>
      </c>
      <c r="B40" s="42" t="s">
        <v>34</v>
      </c>
      <c r="C40" s="17">
        <v>108</v>
      </c>
      <c r="D40" s="17">
        <v>122</v>
      </c>
      <c r="E40" s="17">
        <v>65</v>
      </c>
      <c r="F40" s="18">
        <f t="shared" si="0"/>
        <v>295</v>
      </c>
      <c r="G40" s="19" t="s">
        <v>162</v>
      </c>
    </row>
    <row r="41" spans="1:7" ht="30" customHeight="1" x14ac:dyDescent="0.5">
      <c r="A41" s="25">
        <v>39</v>
      </c>
      <c r="B41" s="43" t="s">
        <v>35</v>
      </c>
      <c r="C41" s="17">
        <v>5</v>
      </c>
      <c r="D41" s="17">
        <v>4</v>
      </c>
      <c r="E41" s="17">
        <v>10</v>
      </c>
      <c r="F41" s="18">
        <f t="shared" si="0"/>
        <v>19</v>
      </c>
      <c r="G41" s="19" t="s">
        <v>106</v>
      </c>
    </row>
    <row r="42" spans="1:7" ht="30" customHeight="1" x14ac:dyDescent="0.5">
      <c r="A42" s="25">
        <v>41</v>
      </c>
      <c r="B42" s="44" t="s">
        <v>36</v>
      </c>
      <c r="C42" s="17">
        <v>9882</v>
      </c>
      <c r="D42" s="17">
        <v>7308</v>
      </c>
      <c r="E42" s="17">
        <v>3916</v>
      </c>
      <c r="F42" s="18">
        <f t="shared" si="0"/>
        <v>21106</v>
      </c>
      <c r="G42" s="19" t="s">
        <v>107</v>
      </c>
    </row>
    <row r="43" spans="1:7" ht="30" customHeight="1" x14ac:dyDescent="0.5">
      <c r="A43" s="25">
        <v>42</v>
      </c>
      <c r="B43" s="16" t="s">
        <v>37</v>
      </c>
      <c r="C43" s="17">
        <v>216</v>
      </c>
      <c r="D43" s="17">
        <v>495</v>
      </c>
      <c r="E43" s="17">
        <v>542</v>
      </c>
      <c r="F43" s="18">
        <f t="shared" si="0"/>
        <v>1253</v>
      </c>
      <c r="G43" s="19" t="s">
        <v>108</v>
      </c>
    </row>
    <row r="44" spans="1:7" ht="30" customHeight="1" x14ac:dyDescent="0.5">
      <c r="A44" s="25">
        <v>43</v>
      </c>
      <c r="B44" s="45" t="s">
        <v>38</v>
      </c>
      <c r="C44" s="17">
        <v>7527</v>
      </c>
      <c r="D44" s="17">
        <v>3417</v>
      </c>
      <c r="E44" s="17">
        <v>819</v>
      </c>
      <c r="F44" s="18">
        <f t="shared" si="0"/>
        <v>11763</v>
      </c>
      <c r="G44" s="19" t="s">
        <v>109</v>
      </c>
    </row>
    <row r="45" spans="1:7" ht="30" customHeight="1" x14ac:dyDescent="0.5">
      <c r="A45" s="25">
        <v>45</v>
      </c>
      <c r="B45" s="16" t="s">
        <v>39</v>
      </c>
      <c r="C45" s="17">
        <v>79404</v>
      </c>
      <c r="D45" s="17">
        <v>15054</v>
      </c>
      <c r="E45" s="17">
        <v>1276</v>
      </c>
      <c r="F45" s="18">
        <f t="shared" si="0"/>
        <v>95734</v>
      </c>
      <c r="G45" s="19" t="s">
        <v>163</v>
      </c>
    </row>
    <row r="46" spans="1:7" ht="30" customHeight="1" x14ac:dyDescent="0.5">
      <c r="A46" s="25">
        <v>46</v>
      </c>
      <c r="B46" s="16" t="s">
        <v>164</v>
      </c>
      <c r="C46" s="17">
        <v>26898</v>
      </c>
      <c r="D46" s="17">
        <v>7746</v>
      </c>
      <c r="E46" s="17">
        <v>1683</v>
      </c>
      <c r="F46" s="18">
        <f t="shared" si="0"/>
        <v>36327</v>
      </c>
      <c r="G46" s="19" t="s">
        <v>110</v>
      </c>
    </row>
    <row r="47" spans="1:7" ht="30" customHeight="1" x14ac:dyDescent="0.5">
      <c r="A47" s="25">
        <v>47</v>
      </c>
      <c r="B47" s="16" t="s">
        <v>165</v>
      </c>
      <c r="C47" s="17">
        <v>311643</v>
      </c>
      <c r="D47" s="17">
        <v>26005</v>
      </c>
      <c r="E47" s="17">
        <v>2535</v>
      </c>
      <c r="F47" s="18">
        <f t="shared" si="0"/>
        <v>340183</v>
      </c>
      <c r="G47" s="19" t="s">
        <v>111</v>
      </c>
    </row>
    <row r="48" spans="1:7" ht="30" customHeight="1" x14ac:dyDescent="0.5">
      <c r="A48" s="25">
        <v>49</v>
      </c>
      <c r="B48" s="46" t="s">
        <v>166</v>
      </c>
      <c r="C48" s="17">
        <v>1462</v>
      </c>
      <c r="D48" s="17">
        <v>1200</v>
      </c>
      <c r="E48" s="17">
        <v>756</v>
      </c>
      <c r="F48" s="18">
        <f t="shared" si="0"/>
        <v>3418</v>
      </c>
      <c r="G48" s="19" t="s">
        <v>112</v>
      </c>
    </row>
    <row r="49" spans="1:7" ht="30" customHeight="1" x14ac:dyDescent="0.5">
      <c r="A49" s="25">
        <v>50</v>
      </c>
      <c r="B49" s="47" t="s">
        <v>40</v>
      </c>
      <c r="C49" s="17">
        <v>66</v>
      </c>
      <c r="D49" s="17">
        <v>83</v>
      </c>
      <c r="E49" s="17">
        <v>189</v>
      </c>
      <c r="F49" s="18">
        <f t="shared" si="0"/>
        <v>338</v>
      </c>
      <c r="G49" s="19" t="s">
        <v>113</v>
      </c>
    </row>
    <row r="50" spans="1:7" ht="30" customHeight="1" x14ac:dyDescent="0.5">
      <c r="A50" s="25">
        <v>51</v>
      </c>
      <c r="B50" s="48" t="s">
        <v>41</v>
      </c>
      <c r="C50" s="17">
        <v>300</v>
      </c>
      <c r="D50" s="17">
        <v>140</v>
      </c>
      <c r="E50" s="17">
        <v>39</v>
      </c>
      <c r="F50" s="18">
        <f t="shared" si="0"/>
        <v>479</v>
      </c>
      <c r="G50" s="19" t="s">
        <v>114</v>
      </c>
    </row>
    <row r="51" spans="1:7" ht="30" customHeight="1" x14ac:dyDescent="0.5">
      <c r="A51" s="25">
        <v>52</v>
      </c>
      <c r="B51" s="16" t="s">
        <v>42</v>
      </c>
      <c r="C51" s="17">
        <v>7518</v>
      </c>
      <c r="D51" s="17">
        <v>3695</v>
      </c>
      <c r="E51" s="17">
        <v>806</v>
      </c>
      <c r="F51" s="18">
        <f t="shared" si="0"/>
        <v>12019</v>
      </c>
      <c r="G51" s="19" t="s">
        <v>115</v>
      </c>
    </row>
    <row r="52" spans="1:7" ht="30" customHeight="1" x14ac:dyDescent="0.5">
      <c r="A52" s="25">
        <v>53</v>
      </c>
      <c r="B52" s="49" t="s">
        <v>43</v>
      </c>
      <c r="C52" s="17">
        <v>283</v>
      </c>
      <c r="D52" s="17">
        <v>117</v>
      </c>
      <c r="E52" s="17">
        <v>38</v>
      </c>
      <c r="F52" s="18">
        <f t="shared" si="0"/>
        <v>438</v>
      </c>
      <c r="G52" s="19" t="s">
        <v>116</v>
      </c>
    </row>
    <row r="53" spans="1:7" ht="30" customHeight="1" x14ac:dyDescent="0.5">
      <c r="A53" s="25">
        <v>55</v>
      </c>
      <c r="B53" s="16" t="s">
        <v>44</v>
      </c>
      <c r="C53" s="17">
        <v>22937</v>
      </c>
      <c r="D53" s="17">
        <v>4280</v>
      </c>
      <c r="E53" s="17">
        <v>653</v>
      </c>
      <c r="F53" s="18">
        <f t="shared" si="0"/>
        <v>27870</v>
      </c>
      <c r="G53" s="19" t="s">
        <v>117</v>
      </c>
    </row>
    <row r="54" spans="1:7" ht="30" customHeight="1" x14ac:dyDescent="0.5">
      <c r="A54" s="25">
        <v>56</v>
      </c>
      <c r="B54" s="16" t="s">
        <v>45</v>
      </c>
      <c r="C54" s="17">
        <v>56193</v>
      </c>
      <c r="D54" s="17">
        <v>17617</v>
      </c>
      <c r="E54" s="17">
        <v>2161</v>
      </c>
      <c r="F54" s="18">
        <f t="shared" si="0"/>
        <v>75971</v>
      </c>
      <c r="G54" s="19" t="s">
        <v>118</v>
      </c>
    </row>
    <row r="55" spans="1:7" ht="30" customHeight="1" x14ac:dyDescent="0.5">
      <c r="A55" s="25">
        <v>58</v>
      </c>
      <c r="B55" s="50" t="s">
        <v>46</v>
      </c>
      <c r="C55" s="17">
        <v>497</v>
      </c>
      <c r="D55" s="17">
        <v>245</v>
      </c>
      <c r="E55" s="17">
        <v>82</v>
      </c>
      <c r="F55" s="18">
        <f t="shared" si="0"/>
        <v>824</v>
      </c>
      <c r="G55" s="19" t="s">
        <v>119</v>
      </c>
    </row>
    <row r="56" spans="1:7" ht="30" customHeight="1" x14ac:dyDescent="0.5">
      <c r="A56" s="25">
        <v>59</v>
      </c>
      <c r="B56" s="51" t="s">
        <v>47</v>
      </c>
      <c r="C56" s="17">
        <v>140</v>
      </c>
      <c r="D56" s="17">
        <v>49</v>
      </c>
      <c r="E56" s="17">
        <v>16</v>
      </c>
      <c r="F56" s="18">
        <f t="shared" si="0"/>
        <v>205</v>
      </c>
      <c r="G56" s="19" t="s">
        <v>167</v>
      </c>
    </row>
    <row r="57" spans="1:7" ht="30" customHeight="1" x14ac:dyDescent="0.5">
      <c r="A57" s="25">
        <v>60</v>
      </c>
      <c r="B57" s="52" t="s">
        <v>48</v>
      </c>
      <c r="C57" s="17">
        <v>384</v>
      </c>
      <c r="D57" s="17">
        <v>40</v>
      </c>
      <c r="E57" s="17">
        <v>13</v>
      </c>
      <c r="F57" s="18">
        <f t="shared" si="0"/>
        <v>437</v>
      </c>
      <c r="G57" s="19" t="s">
        <v>120</v>
      </c>
    </row>
    <row r="58" spans="1:7" ht="30" customHeight="1" x14ac:dyDescent="0.5">
      <c r="A58" s="25">
        <v>61</v>
      </c>
      <c r="B58" s="53" t="s">
        <v>49</v>
      </c>
      <c r="C58" s="17">
        <v>2508</v>
      </c>
      <c r="D58" s="17">
        <v>564</v>
      </c>
      <c r="E58" s="17">
        <v>281</v>
      </c>
      <c r="F58" s="18">
        <f t="shared" si="0"/>
        <v>3353</v>
      </c>
      <c r="G58" s="19" t="s">
        <v>121</v>
      </c>
    </row>
    <row r="59" spans="1:7" ht="30" customHeight="1" x14ac:dyDescent="0.5">
      <c r="A59" s="25">
        <v>62</v>
      </c>
      <c r="B59" s="54" t="s">
        <v>50</v>
      </c>
      <c r="C59" s="17">
        <v>243</v>
      </c>
      <c r="D59" s="17">
        <v>233</v>
      </c>
      <c r="E59" s="17">
        <v>86</v>
      </c>
      <c r="F59" s="18">
        <f t="shared" si="0"/>
        <v>562</v>
      </c>
      <c r="G59" s="19" t="s">
        <v>122</v>
      </c>
    </row>
    <row r="60" spans="1:7" ht="30" customHeight="1" x14ac:dyDescent="0.5">
      <c r="A60" s="25">
        <v>63</v>
      </c>
      <c r="B60" s="55" t="s">
        <v>51</v>
      </c>
      <c r="C60" s="17">
        <v>235</v>
      </c>
      <c r="D60" s="17">
        <v>100</v>
      </c>
      <c r="E60" s="17">
        <v>28</v>
      </c>
      <c r="F60" s="18">
        <f t="shared" si="0"/>
        <v>363</v>
      </c>
      <c r="G60" s="19" t="s">
        <v>123</v>
      </c>
    </row>
    <row r="61" spans="1:7" ht="30" customHeight="1" x14ac:dyDescent="0.5">
      <c r="A61" s="25">
        <v>64</v>
      </c>
      <c r="B61" s="56" t="s">
        <v>168</v>
      </c>
      <c r="C61" s="17">
        <v>1672</v>
      </c>
      <c r="D61" s="17">
        <v>2584</v>
      </c>
      <c r="E61" s="17">
        <v>581</v>
      </c>
      <c r="F61" s="18">
        <f t="shared" si="0"/>
        <v>4837</v>
      </c>
      <c r="G61" s="19" t="s">
        <v>124</v>
      </c>
    </row>
    <row r="62" spans="1:7" ht="30" customHeight="1" x14ac:dyDescent="0.5">
      <c r="A62" s="25">
        <v>65</v>
      </c>
      <c r="B62" s="57" t="s">
        <v>52</v>
      </c>
      <c r="C62" s="17">
        <v>789</v>
      </c>
      <c r="D62" s="17">
        <v>293</v>
      </c>
      <c r="E62" s="17">
        <v>184</v>
      </c>
      <c r="F62" s="18">
        <f t="shared" si="0"/>
        <v>1266</v>
      </c>
      <c r="G62" s="19" t="s">
        <v>169</v>
      </c>
    </row>
    <row r="63" spans="1:7" ht="30" customHeight="1" x14ac:dyDescent="0.5">
      <c r="A63" s="25">
        <v>66</v>
      </c>
      <c r="B63" s="58" t="s">
        <v>53</v>
      </c>
      <c r="C63" s="17">
        <v>167</v>
      </c>
      <c r="D63" s="17">
        <v>340</v>
      </c>
      <c r="E63" s="17">
        <v>27</v>
      </c>
      <c r="F63" s="18">
        <f t="shared" si="0"/>
        <v>534</v>
      </c>
      <c r="G63" s="19" t="s">
        <v>125</v>
      </c>
    </row>
    <row r="64" spans="1:7" ht="30" customHeight="1" x14ac:dyDescent="0.5">
      <c r="A64" s="25">
        <v>68</v>
      </c>
      <c r="B64" s="59" t="s">
        <v>170</v>
      </c>
      <c r="C64" s="17">
        <v>32125</v>
      </c>
      <c r="D64" s="17">
        <v>2272</v>
      </c>
      <c r="E64" s="17">
        <v>365</v>
      </c>
      <c r="F64" s="18">
        <f t="shared" si="0"/>
        <v>34762</v>
      </c>
      <c r="G64" s="19" t="s">
        <v>126</v>
      </c>
    </row>
    <row r="65" spans="1:7" ht="30" customHeight="1" x14ac:dyDescent="0.5">
      <c r="A65" s="25">
        <v>69</v>
      </c>
      <c r="B65" s="16" t="s">
        <v>54</v>
      </c>
      <c r="C65" s="17">
        <v>1161</v>
      </c>
      <c r="D65" s="17">
        <v>571</v>
      </c>
      <c r="E65" s="17">
        <v>73</v>
      </c>
      <c r="F65" s="18">
        <f t="shared" si="0"/>
        <v>1805</v>
      </c>
      <c r="G65" s="19" t="s">
        <v>127</v>
      </c>
    </row>
    <row r="66" spans="1:7" ht="30" customHeight="1" x14ac:dyDescent="0.5">
      <c r="A66" s="25">
        <v>70</v>
      </c>
      <c r="B66" s="60" t="s">
        <v>55</v>
      </c>
      <c r="C66" s="17">
        <v>149</v>
      </c>
      <c r="D66" s="17">
        <v>209</v>
      </c>
      <c r="E66" s="17">
        <v>56</v>
      </c>
      <c r="F66" s="18">
        <f t="shared" si="0"/>
        <v>414</v>
      </c>
      <c r="G66" s="19" t="s">
        <v>128</v>
      </c>
    </row>
    <row r="67" spans="1:7" ht="30" customHeight="1" x14ac:dyDescent="0.5">
      <c r="A67" s="25">
        <v>71</v>
      </c>
      <c r="B67" s="61" t="s">
        <v>171</v>
      </c>
      <c r="C67" s="17">
        <v>859</v>
      </c>
      <c r="D67" s="17">
        <v>1151</v>
      </c>
      <c r="E67" s="17">
        <v>338</v>
      </c>
      <c r="F67" s="18">
        <f t="shared" si="0"/>
        <v>2348</v>
      </c>
      <c r="G67" s="19" t="s">
        <v>172</v>
      </c>
    </row>
    <row r="68" spans="1:7" ht="30" customHeight="1" x14ac:dyDescent="0.5">
      <c r="A68" s="25">
        <v>72</v>
      </c>
      <c r="B68" s="62" t="s">
        <v>56</v>
      </c>
      <c r="C68" s="17">
        <v>9</v>
      </c>
      <c r="D68" s="17">
        <v>6</v>
      </c>
      <c r="E68" s="17">
        <v>6</v>
      </c>
      <c r="F68" s="18">
        <f t="shared" si="0"/>
        <v>21</v>
      </c>
      <c r="G68" s="19" t="s">
        <v>129</v>
      </c>
    </row>
    <row r="69" spans="1:7" ht="30" customHeight="1" x14ac:dyDescent="0.5">
      <c r="A69" s="25">
        <v>73</v>
      </c>
      <c r="B69" s="63" t="s">
        <v>57</v>
      </c>
      <c r="C69" s="17">
        <v>2274</v>
      </c>
      <c r="D69" s="17">
        <v>1229</v>
      </c>
      <c r="E69" s="17">
        <v>178</v>
      </c>
      <c r="F69" s="18">
        <f t="shared" si="0"/>
        <v>3681</v>
      </c>
      <c r="G69" s="19" t="s">
        <v>130</v>
      </c>
    </row>
    <row r="70" spans="1:7" ht="30" customHeight="1" x14ac:dyDescent="0.5">
      <c r="A70" s="25">
        <v>74</v>
      </c>
      <c r="B70" s="16" t="s">
        <v>58</v>
      </c>
      <c r="C70" s="17">
        <v>3375</v>
      </c>
      <c r="D70" s="17">
        <v>379</v>
      </c>
      <c r="E70" s="17">
        <v>33</v>
      </c>
      <c r="F70" s="18">
        <f t="shared" ref="F70:F87" si="1">SUM(C70:E70)</f>
        <v>3787</v>
      </c>
      <c r="G70" s="19" t="s">
        <v>131</v>
      </c>
    </row>
    <row r="71" spans="1:7" ht="30" customHeight="1" x14ac:dyDescent="0.5">
      <c r="A71" s="25">
        <v>75</v>
      </c>
      <c r="B71" s="64" t="s">
        <v>173</v>
      </c>
      <c r="C71" s="17">
        <v>609</v>
      </c>
      <c r="D71" s="17">
        <v>25</v>
      </c>
      <c r="E71" s="17">
        <v>1</v>
      </c>
      <c r="F71" s="18">
        <f t="shared" si="1"/>
        <v>635</v>
      </c>
      <c r="G71" s="19" t="s">
        <v>132</v>
      </c>
    </row>
    <row r="72" spans="1:7" ht="30" customHeight="1" x14ac:dyDescent="0.5">
      <c r="A72" s="25">
        <v>77</v>
      </c>
      <c r="B72" s="65" t="s">
        <v>174</v>
      </c>
      <c r="C72" s="17">
        <v>7174</v>
      </c>
      <c r="D72" s="17">
        <v>1155</v>
      </c>
      <c r="E72" s="17">
        <v>279</v>
      </c>
      <c r="F72" s="18">
        <f t="shared" si="1"/>
        <v>8608</v>
      </c>
      <c r="G72" s="19" t="s">
        <v>133</v>
      </c>
    </row>
    <row r="73" spans="1:7" ht="30" customHeight="1" x14ac:dyDescent="0.5">
      <c r="A73" s="25">
        <v>78</v>
      </c>
      <c r="B73" s="66" t="s">
        <v>59</v>
      </c>
      <c r="C73" s="17">
        <v>3711</v>
      </c>
      <c r="D73" s="17">
        <v>726</v>
      </c>
      <c r="E73" s="17">
        <v>75</v>
      </c>
      <c r="F73" s="18">
        <f t="shared" si="1"/>
        <v>4512</v>
      </c>
      <c r="G73" s="19" t="s">
        <v>134</v>
      </c>
    </row>
    <row r="74" spans="1:7" ht="30" customHeight="1" x14ac:dyDescent="0.5">
      <c r="A74" s="25">
        <v>79</v>
      </c>
      <c r="B74" s="16" t="s">
        <v>175</v>
      </c>
      <c r="C74" s="17">
        <v>2002</v>
      </c>
      <c r="D74" s="17">
        <v>1048</v>
      </c>
      <c r="E74" s="17">
        <v>138</v>
      </c>
      <c r="F74" s="18">
        <f t="shared" si="1"/>
        <v>3188</v>
      </c>
      <c r="G74" s="19" t="s">
        <v>176</v>
      </c>
    </row>
    <row r="75" spans="1:7" ht="30" customHeight="1" x14ac:dyDescent="0.5">
      <c r="A75" s="25">
        <v>80</v>
      </c>
      <c r="B75" s="67" t="s">
        <v>60</v>
      </c>
      <c r="C75" s="17">
        <v>224</v>
      </c>
      <c r="D75" s="17">
        <v>228</v>
      </c>
      <c r="E75" s="17">
        <v>214</v>
      </c>
      <c r="F75" s="18">
        <f t="shared" si="1"/>
        <v>666</v>
      </c>
      <c r="G75" s="19" t="s">
        <v>135</v>
      </c>
    </row>
    <row r="76" spans="1:7" ht="30" customHeight="1" x14ac:dyDescent="0.5">
      <c r="A76" s="25">
        <v>81</v>
      </c>
      <c r="B76" s="16" t="s">
        <v>61</v>
      </c>
      <c r="C76" s="17">
        <v>742</v>
      </c>
      <c r="D76" s="17">
        <v>645</v>
      </c>
      <c r="E76" s="17">
        <v>291</v>
      </c>
      <c r="F76" s="18">
        <f t="shared" si="1"/>
        <v>1678</v>
      </c>
      <c r="G76" s="19" t="s">
        <v>136</v>
      </c>
    </row>
    <row r="77" spans="1:7" ht="30" customHeight="1" x14ac:dyDescent="0.5">
      <c r="A77" s="25">
        <v>82</v>
      </c>
      <c r="B77" s="68" t="s">
        <v>62</v>
      </c>
      <c r="C77" s="17">
        <v>2218</v>
      </c>
      <c r="D77" s="17">
        <v>487</v>
      </c>
      <c r="E77" s="17">
        <v>96</v>
      </c>
      <c r="F77" s="18">
        <f t="shared" si="1"/>
        <v>2801</v>
      </c>
      <c r="G77" s="19" t="s">
        <v>177</v>
      </c>
    </row>
    <row r="78" spans="1:7" ht="30" customHeight="1" x14ac:dyDescent="0.5">
      <c r="A78" s="25">
        <v>85</v>
      </c>
      <c r="B78" s="69" t="s">
        <v>63</v>
      </c>
      <c r="C78" s="17">
        <v>2480</v>
      </c>
      <c r="D78" s="17">
        <v>3594</v>
      </c>
      <c r="E78" s="17">
        <v>3253</v>
      </c>
      <c r="F78" s="18">
        <f t="shared" si="1"/>
        <v>9327</v>
      </c>
      <c r="G78" s="19" t="s">
        <v>137</v>
      </c>
    </row>
    <row r="79" spans="1:7" ht="30" customHeight="1" x14ac:dyDescent="0.5">
      <c r="A79" s="25">
        <v>86</v>
      </c>
      <c r="B79" s="70" t="s">
        <v>178</v>
      </c>
      <c r="C79" s="17">
        <v>571</v>
      </c>
      <c r="D79" s="17">
        <v>1840</v>
      </c>
      <c r="E79" s="17">
        <v>1749</v>
      </c>
      <c r="F79" s="18">
        <f t="shared" si="1"/>
        <v>4160</v>
      </c>
      <c r="G79" s="19" t="s">
        <v>138</v>
      </c>
    </row>
    <row r="80" spans="1:7" ht="30" customHeight="1" x14ac:dyDescent="0.5">
      <c r="A80" s="25">
        <v>87</v>
      </c>
      <c r="B80" s="70" t="s">
        <v>179</v>
      </c>
      <c r="C80" s="17">
        <v>29</v>
      </c>
      <c r="D80" s="17">
        <v>27</v>
      </c>
      <c r="E80" s="17">
        <v>20</v>
      </c>
      <c r="F80" s="18">
        <f t="shared" si="1"/>
        <v>76</v>
      </c>
      <c r="G80" s="19" t="s">
        <v>139</v>
      </c>
    </row>
    <row r="81" spans="1:7" ht="30" customHeight="1" x14ac:dyDescent="0.5">
      <c r="A81" s="25">
        <v>88</v>
      </c>
      <c r="B81" s="70" t="s">
        <v>180</v>
      </c>
      <c r="C81" s="17">
        <v>714</v>
      </c>
      <c r="D81" s="17">
        <v>741</v>
      </c>
      <c r="E81" s="17">
        <v>147</v>
      </c>
      <c r="F81" s="18">
        <f t="shared" si="1"/>
        <v>1602</v>
      </c>
      <c r="G81" s="19" t="s">
        <v>140</v>
      </c>
    </row>
    <row r="82" spans="1:7" ht="30" customHeight="1" x14ac:dyDescent="0.5">
      <c r="A82" s="25">
        <v>90</v>
      </c>
      <c r="B82" s="71" t="s">
        <v>181</v>
      </c>
      <c r="C82" s="17">
        <v>220</v>
      </c>
      <c r="D82" s="17">
        <v>69</v>
      </c>
      <c r="E82" s="17">
        <v>14</v>
      </c>
      <c r="F82" s="18">
        <f t="shared" si="1"/>
        <v>303</v>
      </c>
      <c r="G82" s="19" t="s">
        <v>141</v>
      </c>
    </row>
    <row r="83" spans="1:7" ht="30" customHeight="1" x14ac:dyDescent="0.5">
      <c r="A83" s="25">
        <v>91</v>
      </c>
      <c r="B83" s="16" t="s">
        <v>64</v>
      </c>
      <c r="C83" s="17">
        <v>128</v>
      </c>
      <c r="D83" s="17">
        <v>41</v>
      </c>
      <c r="E83" s="17">
        <v>12</v>
      </c>
      <c r="F83" s="18">
        <f t="shared" si="1"/>
        <v>181</v>
      </c>
      <c r="G83" s="19" t="s">
        <v>142</v>
      </c>
    </row>
    <row r="84" spans="1:7" ht="30" customHeight="1" x14ac:dyDescent="0.5">
      <c r="A84" s="25">
        <v>93</v>
      </c>
      <c r="B84" s="72" t="s">
        <v>182</v>
      </c>
      <c r="C84" s="17">
        <v>1259</v>
      </c>
      <c r="D84" s="17">
        <v>534</v>
      </c>
      <c r="E84" s="17">
        <v>152</v>
      </c>
      <c r="F84" s="18">
        <f t="shared" si="1"/>
        <v>1945</v>
      </c>
      <c r="G84" s="19" t="s">
        <v>143</v>
      </c>
    </row>
    <row r="85" spans="1:7" ht="30" customHeight="1" x14ac:dyDescent="0.5">
      <c r="A85" s="25">
        <v>94</v>
      </c>
      <c r="B85" s="16" t="s">
        <v>65</v>
      </c>
      <c r="C85" s="17">
        <v>1572</v>
      </c>
      <c r="D85" s="17">
        <v>853</v>
      </c>
      <c r="E85" s="17">
        <v>175</v>
      </c>
      <c r="F85" s="18">
        <f t="shared" si="1"/>
        <v>2600</v>
      </c>
      <c r="G85" s="19" t="s">
        <v>144</v>
      </c>
    </row>
    <row r="86" spans="1:7" ht="30" customHeight="1" x14ac:dyDescent="0.5">
      <c r="A86" s="25">
        <v>95</v>
      </c>
      <c r="B86" s="73" t="s">
        <v>66</v>
      </c>
      <c r="C86" s="17">
        <v>13222</v>
      </c>
      <c r="D86" s="17">
        <v>575</v>
      </c>
      <c r="E86" s="17">
        <v>88</v>
      </c>
      <c r="F86" s="18">
        <f t="shared" si="1"/>
        <v>13885</v>
      </c>
      <c r="G86" s="19" t="s">
        <v>145</v>
      </c>
    </row>
    <row r="87" spans="1:7" ht="30" customHeight="1" x14ac:dyDescent="0.5">
      <c r="A87" s="25">
        <v>96</v>
      </c>
      <c r="B87" s="16" t="s">
        <v>67</v>
      </c>
      <c r="C87" s="17">
        <v>58979</v>
      </c>
      <c r="D87" s="17">
        <v>3332</v>
      </c>
      <c r="E87" s="17">
        <v>108</v>
      </c>
      <c r="F87" s="18">
        <f t="shared" si="1"/>
        <v>62419</v>
      </c>
      <c r="G87" s="19" t="s">
        <v>146</v>
      </c>
    </row>
    <row r="88" spans="1:7" ht="30" customHeight="1" x14ac:dyDescent="0.5">
      <c r="A88" s="311" t="s">
        <v>69</v>
      </c>
      <c r="B88" s="311"/>
      <c r="C88" s="74">
        <f>SUM(C5:C87)</f>
        <v>838062</v>
      </c>
      <c r="D88" s="74">
        <f t="shared" ref="D88:F88" si="2">SUM(D5:D87)</f>
        <v>137588</v>
      </c>
      <c r="E88" s="74">
        <f t="shared" si="2"/>
        <v>31623</v>
      </c>
      <c r="F88" s="74">
        <f t="shared" si="2"/>
        <v>1007273</v>
      </c>
      <c r="G88" s="75" t="s">
        <v>72</v>
      </c>
    </row>
    <row r="90" spans="1:7" ht="30" customHeight="1" x14ac:dyDescent="0.5">
      <c r="A90" s="76" t="s">
        <v>226</v>
      </c>
      <c r="B90" s="77" t="s">
        <v>239</v>
      </c>
      <c r="C90" s="78"/>
      <c r="D90" s="78"/>
      <c r="E90" s="78"/>
      <c r="F90" s="78"/>
      <c r="G90" s="78"/>
    </row>
    <row r="91" spans="1:7" ht="30" customHeight="1" x14ac:dyDescent="0.5">
      <c r="A91" s="76" t="s">
        <v>226</v>
      </c>
      <c r="B91" s="77" t="s">
        <v>224</v>
      </c>
      <c r="C91" s="78"/>
      <c r="D91" s="78"/>
      <c r="E91" s="78"/>
      <c r="F91" s="78"/>
      <c r="G91" s="78"/>
    </row>
    <row r="92" spans="1:7" ht="30" customHeight="1" x14ac:dyDescent="0.5">
      <c r="A92" s="76" t="s">
        <v>226</v>
      </c>
      <c r="B92" s="77" t="s">
        <v>225</v>
      </c>
      <c r="C92" s="78"/>
      <c r="D92" s="78"/>
      <c r="E92" s="78"/>
      <c r="F92" s="78"/>
      <c r="G92" s="78"/>
    </row>
  </sheetData>
  <mergeCells count="5">
    <mergeCell ref="A1:B1"/>
    <mergeCell ref="A3:B4"/>
    <mergeCell ref="G3:G4"/>
    <mergeCell ref="A88:B88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B28" sqref="B28"/>
    </sheetView>
  </sheetViews>
  <sheetFormatPr defaultRowHeight="13.2" x14ac:dyDescent="0.25"/>
  <cols>
    <col min="1" max="1" width="4.6640625" customWidth="1"/>
    <col min="2" max="2" width="45.6640625" customWidth="1"/>
    <col min="3" max="3" width="11.6640625" customWidth="1"/>
    <col min="4" max="4" width="11" customWidth="1"/>
    <col min="5" max="5" width="11.6640625" customWidth="1"/>
    <col min="6" max="6" width="13.88671875" bestFit="1" customWidth="1"/>
    <col min="7" max="7" width="55.6640625" customWidth="1"/>
  </cols>
  <sheetData>
    <row r="1" spans="1:7" x14ac:dyDescent="0.25">
      <c r="A1" s="314" t="s">
        <v>199</v>
      </c>
      <c r="B1" s="314"/>
      <c r="C1" s="79"/>
      <c r="D1" s="79"/>
      <c r="E1" s="79"/>
      <c r="F1" s="79"/>
      <c r="G1" s="80" t="s">
        <v>200</v>
      </c>
    </row>
    <row r="2" spans="1:7" s="345" customFormat="1" ht="24.9" customHeight="1" x14ac:dyDescent="0.25">
      <c r="A2" s="343" t="s">
        <v>279</v>
      </c>
      <c r="B2" s="343"/>
      <c r="C2" s="343"/>
      <c r="D2" s="343"/>
      <c r="E2" s="344" t="s">
        <v>237</v>
      </c>
      <c r="F2" s="344"/>
      <c r="G2" s="344"/>
    </row>
    <row r="3" spans="1:7" ht="26.25" customHeight="1" x14ac:dyDescent="0.25">
      <c r="A3" s="312" t="s">
        <v>68</v>
      </c>
      <c r="B3" s="312"/>
      <c r="C3" s="81" t="s">
        <v>187</v>
      </c>
      <c r="D3" s="81" t="s">
        <v>188</v>
      </c>
      <c r="E3" s="81" t="s">
        <v>189</v>
      </c>
      <c r="F3" s="81" t="s">
        <v>69</v>
      </c>
      <c r="G3" s="313" t="s">
        <v>73</v>
      </c>
    </row>
    <row r="4" spans="1:7" ht="25.5" customHeight="1" x14ac:dyDescent="0.25">
      <c r="A4" s="312"/>
      <c r="B4" s="312"/>
      <c r="C4" s="82" t="s">
        <v>0</v>
      </c>
      <c r="D4" s="83" t="s">
        <v>70</v>
      </c>
      <c r="E4" s="84" t="s">
        <v>71</v>
      </c>
      <c r="F4" s="85" t="s">
        <v>72</v>
      </c>
      <c r="G4" s="313"/>
    </row>
    <row r="5" spans="1:7" ht="14.4" customHeight="1" x14ac:dyDescent="0.25">
      <c r="A5" s="86" t="s">
        <v>149</v>
      </c>
      <c r="B5" s="87" t="s">
        <v>1</v>
      </c>
      <c r="C5" s="88">
        <v>39382</v>
      </c>
      <c r="D5" s="88">
        <v>4732</v>
      </c>
      <c r="E5" s="88">
        <v>5381</v>
      </c>
      <c r="F5" s="89">
        <f t="shared" ref="F5:F32" si="0">SUM(C5:E5)</f>
        <v>49495</v>
      </c>
      <c r="G5" s="90" t="s">
        <v>74</v>
      </c>
    </row>
    <row r="6" spans="1:7" ht="14.4" customHeight="1" x14ac:dyDescent="0.25">
      <c r="A6" s="86" t="s">
        <v>150</v>
      </c>
      <c r="B6" s="87" t="s">
        <v>2</v>
      </c>
      <c r="C6" s="88">
        <v>251</v>
      </c>
      <c r="D6" s="88">
        <v>55</v>
      </c>
      <c r="E6" s="88">
        <v>20</v>
      </c>
      <c r="F6" s="89">
        <f t="shared" si="0"/>
        <v>326</v>
      </c>
      <c r="G6" s="90" t="s">
        <v>75</v>
      </c>
    </row>
    <row r="7" spans="1:7" ht="14.4" customHeight="1" x14ac:dyDescent="0.25">
      <c r="A7" s="86" t="s">
        <v>151</v>
      </c>
      <c r="B7" s="87" t="s">
        <v>3</v>
      </c>
      <c r="C7" s="88">
        <v>32</v>
      </c>
      <c r="D7" s="88">
        <v>19</v>
      </c>
      <c r="E7" s="88">
        <v>1094</v>
      </c>
      <c r="F7" s="89">
        <f t="shared" si="0"/>
        <v>1145</v>
      </c>
      <c r="G7" s="90" t="s">
        <v>76</v>
      </c>
    </row>
    <row r="8" spans="1:7" ht="14.4" customHeight="1" x14ac:dyDescent="0.25">
      <c r="A8" s="86" t="s">
        <v>152</v>
      </c>
      <c r="B8" s="91" t="s">
        <v>4</v>
      </c>
      <c r="C8" s="88">
        <v>10</v>
      </c>
      <c r="D8" s="88">
        <v>0</v>
      </c>
      <c r="E8" s="88">
        <v>0</v>
      </c>
      <c r="F8" s="89">
        <f t="shared" si="0"/>
        <v>10</v>
      </c>
      <c r="G8" s="90" t="s">
        <v>77</v>
      </c>
    </row>
    <row r="9" spans="1:7" ht="14.4" customHeight="1" x14ac:dyDescent="0.25">
      <c r="A9" s="86" t="s">
        <v>153</v>
      </c>
      <c r="B9" s="92" t="s">
        <v>5</v>
      </c>
      <c r="C9" s="88">
        <v>20</v>
      </c>
      <c r="D9" s="88">
        <v>86</v>
      </c>
      <c r="E9" s="88">
        <v>52391</v>
      </c>
      <c r="F9" s="89">
        <f t="shared" si="0"/>
        <v>52497</v>
      </c>
      <c r="G9" s="90" t="s">
        <v>78</v>
      </c>
    </row>
    <row r="10" spans="1:7" ht="14.4" customHeight="1" x14ac:dyDescent="0.25">
      <c r="A10" s="86" t="s">
        <v>154</v>
      </c>
      <c r="B10" s="93" t="s">
        <v>6</v>
      </c>
      <c r="C10" s="88">
        <v>6</v>
      </c>
      <c r="D10" s="88">
        <v>50</v>
      </c>
      <c r="E10" s="88">
        <v>2138</v>
      </c>
      <c r="F10" s="89">
        <f t="shared" si="0"/>
        <v>2194</v>
      </c>
      <c r="G10" s="90" t="s">
        <v>79</v>
      </c>
    </row>
    <row r="11" spans="1:7" ht="14.4" customHeight="1" x14ac:dyDescent="0.25">
      <c r="A11" s="86" t="s">
        <v>155</v>
      </c>
      <c r="B11" s="94" t="s">
        <v>7</v>
      </c>
      <c r="C11" s="88">
        <v>17</v>
      </c>
      <c r="D11" s="88">
        <v>218</v>
      </c>
      <c r="E11" s="88">
        <v>886</v>
      </c>
      <c r="F11" s="89">
        <f t="shared" si="0"/>
        <v>1121</v>
      </c>
      <c r="G11" s="90" t="s">
        <v>80</v>
      </c>
    </row>
    <row r="12" spans="1:7" ht="14.4" customHeight="1" x14ac:dyDescent="0.25">
      <c r="A12" s="86" t="s">
        <v>156</v>
      </c>
      <c r="B12" s="95" t="s">
        <v>8</v>
      </c>
      <c r="C12" s="88">
        <v>24</v>
      </c>
      <c r="D12" s="88">
        <v>209</v>
      </c>
      <c r="E12" s="88">
        <v>8582</v>
      </c>
      <c r="F12" s="89">
        <f t="shared" si="0"/>
        <v>8815</v>
      </c>
      <c r="G12" s="90" t="s">
        <v>81</v>
      </c>
    </row>
    <row r="13" spans="1:7" ht="14.4" customHeight="1" x14ac:dyDescent="0.25">
      <c r="A13" s="96">
        <v>10</v>
      </c>
      <c r="B13" s="87" t="s">
        <v>9</v>
      </c>
      <c r="C13" s="88">
        <v>2536</v>
      </c>
      <c r="D13" s="88">
        <v>2209</v>
      </c>
      <c r="E13" s="88">
        <v>20548</v>
      </c>
      <c r="F13" s="89">
        <f t="shared" si="0"/>
        <v>25293</v>
      </c>
      <c r="G13" s="90" t="s">
        <v>82</v>
      </c>
    </row>
    <row r="14" spans="1:7" ht="14.4" customHeight="1" x14ac:dyDescent="0.25">
      <c r="A14" s="96">
        <v>11</v>
      </c>
      <c r="B14" s="97" t="s">
        <v>10</v>
      </c>
      <c r="C14" s="88">
        <v>156</v>
      </c>
      <c r="D14" s="88">
        <v>432</v>
      </c>
      <c r="E14" s="88">
        <v>6148</v>
      </c>
      <c r="F14" s="89">
        <f t="shared" si="0"/>
        <v>6736</v>
      </c>
      <c r="G14" s="90" t="s">
        <v>83</v>
      </c>
    </row>
    <row r="15" spans="1:7" ht="14.4" customHeight="1" x14ac:dyDescent="0.25">
      <c r="A15" s="96">
        <v>12</v>
      </c>
      <c r="B15" s="98" t="s">
        <v>11</v>
      </c>
      <c r="C15" s="88">
        <v>15</v>
      </c>
      <c r="D15" s="88">
        <v>8</v>
      </c>
      <c r="E15" s="88">
        <v>9</v>
      </c>
      <c r="F15" s="89">
        <f t="shared" si="0"/>
        <v>32</v>
      </c>
      <c r="G15" s="90" t="s">
        <v>84</v>
      </c>
    </row>
    <row r="16" spans="1:7" ht="14.4" customHeight="1" x14ac:dyDescent="0.25">
      <c r="A16" s="96">
        <v>13</v>
      </c>
      <c r="B16" s="87" t="s">
        <v>12</v>
      </c>
      <c r="C16" s="88">
        <v>681</v>
      </c>
      <c r="D16" s="88">
        <v>350</v>
      </c>
      <c r="E16" s="88">
        <v>2186</v>
      </c>
      <c r="F16" s="89">
        <f t="shared" si="0"/>
        <v>3217</v>
      </c>
      <c r="G16" s="90" t="s">
        <v>85</v>
      </c>
    </row>
    <row r="17" spans="1:7" ht="14.4" customHeight="1" x14ac:dyDescent="0.25">
      <c r="A17" s="96">
        <v>14</v>
      </c>
      <c r="B17" s="87" t="s">
        <v>13</v>
      </c>
      <c r="C17" s="88">
        <v>8687</v>
      </c>
      <c r="D17" s="88">
        <v>3734</v>
      </c>
      <c r="E17" s="88">
        <v>1398</v>
      </c>
      <c r="F17" s="89">
        <f t="shared" si="0"/>
        <v>13819</v>
      </c>
      <c r="G17" s="90" t="s">
        <v>86</v>
      </c>
    </row>
    <row r="18" spans="1:7" ht="14.4" customHeight="1" x14ac:dyDescent="0.25">
      <c r="A18" s="96">
        <v>15</v>
      </c>
      <c r="B18" s="99" t="s">
        <v>14</v>
      </c>
      <c r="C18" s="88">
        <v>20</v>
      </c>
      <c r="D18" s="88">
        <v>62</v>
      </c>
      <c r="E18" s="88">
        <v>162</v>
      </c>
      <c r="F18" s="89">
        <f t="shared" si="0"/>
        <v>244</v>
      </c>
      <c r="G18" s="90" t="s">
        <v>87</v>
      </c>
    </row>
    <row r="19" spans="1:7" ht="14.4" customHeight="1" x14ac:dyDescent="0.25">
      <c r="A19" s="96">
        <v>16</v>
      </c>
      <c r="B19" s="87" t="s">
        <v>15</v>
      </c>
      <c r="C19" s="88">
        <v>822</v>
      </c>
      <c r="D19" s="88">
        <v>1214</v>
      </c>
      <c r="E19" s="88">
        <v>1179</v>
      </c>
      <c r="F19" s="89">
        <f t="shared" si="0"/>
        <v>3215</v>
      </c>
      <c r="G19" s="90" t="s">
        <v>157</v>
      </c>
    </row>
    <row r="20" spans="1:7" ht="14.4" customHeight="1" x14ac:dyDescent="0.25">
      <c r="A20" s="96">
        <v>17</v>
      </c>
      <c r="B20" s="100" t="s">
        <v>16</v>
      </c>
      <c r="C20" s="88">
        <v>61</v>
      </c>
      <c r="D20" s="88">
        <v>319</v>
      </c>
      <c r="E20" s="88">
        <v>3811</v>
      </c>
      <c r="F20" s="89">
        <f t="shared" si="0"/>
        <v>4191</v>
      </c>
      <c r="G20" s="90" t="s">
        <v>88</v>
      </c>
    </row>
    <row r="21" spans="1:7" ht="14.4" customHeight="1" x14ac:dyDescent="0.25">
      <c r="A21" s="96">
        <v>18</v>
      </c>
      <c r="B21" s="101" t="s">
        <v>17</v>
      </c>
      <c r="C21" s="88">
        <v>576</v>
      </c>
      <c r="D21" s="88">
        <v>947</v>
      </c>
      <c r="E21" s="88">
        <v>3060</v>
      </c>
      <c r="F21" s="89">
        <f t="shared" si="0"/>
        <v>4583</v>
      </c>
      <c r="G21" s="90" t="s">
        <v>89</v>
      </c>
    </row>
    <row r="22" spans="1:7" ht="14.4" customHeight="1" x14ac:dyDescent="0.25">
      <c r="A22" s="96">
        <v>19</v>
      </c>
      <c r="B22" s="102" t="s">
        <v>158</v>
      </c>
      <c r="C22" s="88">
        <v>44</v>
      </c>
      <c r="D22" s="88">
        <v>241</v>
      </c>
      <c r="E22" s="88">
        <v>14925</v>
      </c>
      <c r="F22" s="89">
        <f t="shared" si="0"/>
        <v>15210</v>
      </c>
      <c r="G22" s="90" t="s">
        <v>90</v>
      </c>
    </row>
    <row r="23" spans="1:7" ht="14.4" customHeight="1" x14ac:dyDescent="0.25">
      <c r="A23" s="96">
        <v>20</v>
      </c>
      <c r="B23" s="87" t="s">
        <v>18</v>
      </c>
      <c r="C23" s="88">
        <v>206</v>
      </c>
      <c r="D23" s="88">
        <v>938</v>
      </c>
      <c r="E23" s="88">
        <v>47499</v>
      </c>
      <c r="F23" s="89">
        <f t="shared" si="0"/>
        <v>48643</v>
      </c>
      <c r="G23" s="90" t="s">
        <v>91</v>
      </c>
    </row>
    <row r="24" spans="1:7" ht="14.4" customHeight="1" x14ac:dyDescent="0.25">
      <c r="A24" s="96">
        <v>21</v>
      </c>
      <c r="B24" s="103" t="s">
        <v>19</v>
      </c>
      <c r="C24" s="88">
        <v>22</v>
      </c>
      <c r="D24" s="88">
        <v>57</v>
      </c>
      <c r="E24" s="88">
        <v>2910</v>
      </c>
      <c r="F24" s="89">
        <f t="shared" si="0"/>
        <v>2989</v>
      </c>
      <c r="G24" s="90" t="s">
        <v>159</v>
      </c>
    </row>
    <row r="25" spans="1:7" ht="14.4" customHeight="1" x14ac:dyDescent="0.25">
      <c r="A25" s="96">
        <v>22</v>
      </c>
      <c r="B25" s="104" t="s">
        <v>20</v>
      </c>
      <c r="C25" s="88">
        <v>90</v>
      </c>
      <c r="D25" s="88">
        <v>396</v>
      </c>
      <c r="E25" s="88">
        <v>7283</v>
      </c>
      <c r="F25" s="89">
        <f t="shared" si="0"/>
        <v>7769</v>
      </c>
      <c r="G25" s="90" t="s">
        <v>92</v>
      </c>
    </row>
    <row r="26" spans="1:7" ht="14.4" customHeight="1" x14ac:dyDescent="0.25">
      <c r="A26" s="96">
        <v>23</v>
      </c>
      <c r="B26" s="87" t="s">
        <v>21</v>
      </c>
      <c r="C26" s="88">
        <v>527</v>
      </c>
      <c r="D26" s="88">
        <v>2918</v>
      </c>
      <c r="E26" s="88">
        <v>26939</v>
      </c>
      <c r="F26" s="89">
        <f t="shared" si="0"/>
        <v>30384</v>
      </c>
      <c r="G26" s="90" t="s">
        <v>93</v>
      </c>
    </row>
    <row r="27" spans="1:7" ht="14.4" customHeight="1" x14ac:dyDescent="0.25">
      <c r="A27" s="96">
        <v>24</v>
      </c>
      <c r="B27" s="105" t="s">
        <v>22</v>
      </c>
      <c r="C27" s="88">
        <v>62</v>
      </c>
      <c r="D27" s="88">
        <v>350</v>
      </c>
      <c r="E27" s="88">
        <v>17195</v>
      </c>
      <c r="F27" s="89">
        <f t="shared" si="0"/>
        <v>17607</v>
      </c>
      <c r="G27" s="90" t="s">
        <v>94</v>
      </c>
    </row>
    <row r="28" spans="1:7" ht="14.4" customHeight="1" x14ac:dyDescent="0.25">
      <c r="A28" s="96">
        <v>25</v>
      </c>
      <c r="B28" s="87" t="s">
        <v>23</v>
      </c>
      <c r="C28" s="88">
        <v>3760</v>
      </c>
      <c r="D28" s="88">
        <v>4689</v>
      </c>
      <c r="E28" s="88">
        <v>10720</v>
      </c>
      <c r="F28" s="89">
        <f t="shared" si="0"/>
        <v>19169</v>
      </c>
      <c r="G28" s="90" t="s">
        <v>160</v>
      </c>
    </row>
    <row r="29" spans="1:7" ht="14.4" customHeight="1" x14ac:dyDescent="0.25">
      <c r="A29" s="96">
        <v>26</v>
      </c>
      <c r="B29" s="106" t="s">
        <v>24</v>
      </c>
      <c r="C29" s="88">
        <v>42</v>
      </c>
      <c r="D29" s="88">
        <v>77</v>
      </c>
      <c r="E29" s="88">
        <v>949</v>
      </c>
      <c r="F29" s="89">
        <f t="shared" si="0"/>
        <v>1068</v>
      </c>
      <c r="G29" s="90" t="s">
        <v>95</v>
      </c>
    </row>
    <row r="30" spans="1:7" ht="14.4" customHeight="1" x14ac:dyDescent="0.25">
      <c r="A30" s="96">
        <v>27</v>
      </c>
      <c r="B30" s="107" t="s">
        <v>25</v>
      </c>
      <c r="C30" s="88">
        <v>75</v>
      </c>
      <c r="D30" s="88">
        <v>220</v>
      </c>
      <c r="E30" s="88">
        <v>5867</v>
      </c>
      <c r="F30" s="89">
        <f t="shared" si="0"/>
        <v>6162</v>
      </c>
      <c r="G30" s="90" t="s">
        <v>96</v>
      </c>
    </row>
    <row r="31" spans="1:7" ht="14.4" customHeight="1" x14ac:dyDescent="0.25">
      <c r="A31" s="96">
        <v>28</v>
      </c>
      <c r="B31" s="108" t="s">
        <v>26</v>
      </c>
      <c r="C31" s="88">
        <v>59</v>
      </c>
      <c r="D31" s="88">
        <v>244</v>
      </c>
      <c r="E31" s="88">
        <v>5751</v>
      </c>
      <c r="F31" s="89">
        <f t="shared" si="0"/>
        <v>6054</v>
      </c>
      <c r="G31" s="90" t="s">
        <v>97</v>
      </c>
    </row>
    <row r="32" spans="1:7" ht="14.4" customHeight="1" x14ac:dyDescent="0.25">
      <c r="A32" s="96">
        <v>29</v>
      </c>
      <c r="B32" s="109" t="s">
        <v>161</v>
      </c>
      <c r="C32" s="88">
        <v>31</v>
      </c>
      <c r="D32" s="88">
        <v>231</v>
      </c>
      <c r="E32" s="88">
        <v>1313</v>
      </c>
      <c r="F32" s="89">
        <f t="shared" si="0"/>
        <v>1575</v>
      </c>
      <c r="G32" s="90" t="s">
        <v>98</v>
      </c>
    </row>
    <row r="33" spans="1:7" ht="14.4" customHeight="1" x14ac:dyDescent="0.25">
      <c r="A33" s="96">
        <v>30</v>
      </c>
      <c r="B33" s="87" t="s">
        <v>27</v>
      </c>
      <c r="C33" s="88">
        <v>11</v>
      </c>
      <c r="D33" s="88">
        <v>30</v>
      </c>
      <c r="E33" s="88">
        <v>974</v>
      </c>
      <c r="F33" s="89">
        <f t="shared" ref="F33:F60" si="1">SUM(C33:E33)</f>
        <v>1015</v>
      </c>
      <c r="G33" s="90" t="s">
        <v>99</v>
      </c>
    </row>
    <row r="34" spans="1:7" ht="14.4" customHeight="1" x14ac:dyDescent="0.25">
      <c r="A34" s="96">
        <v>31</v>
      </c>
      <c r="B34" s="87" t="s">
        <v>28</v>
      </c>
      <c r="C34" s="88">
        <v>2123</v>
      </c>
      <c r="D34" s="88">
        <v>2344</v>
      </c>
      <c r="E34" s="88">
        <v>4675</v>
      </c>
      <c r="F34" s="89">
        <f t="shared" si="1"/>
        <v>9142</v>
      </c>
      <c r="G34" s="90" t="s">
        <v>100</v>
      </c>
    </row>
    <row r="35" spans="1:7" ht="14.4" customHeight="1" x14ac:dyDescent="0.25">
      <c r="A35" s="96">
        <v>32</v>
      </c>
      <c r="B35" s="110" t="s">
        <v>29</v>
      </c>
      <c r="C35" s="88">
        <v>180</v>
      </c>
      <c r="D35" s="88">
        <v>164</v>
      </c>
      <c r="E35" s="88">
        <v>1214</v>
      </c>
      <c r="F35" s="89">
        <f t="shared" si="1"/>
        <v>1558</v>
      </c>
      <c r="G35" s="90" t="s">
        <v>101</v>
      </c>
    </row>
    <row r="36" spans="1:7" ht="14.4" customHeight="1" x14ac:dyDescent="0.25">
      <c r="A36" s="96">
        <v>33</v>
      </c>
      <c r="B36" s="87" t="s">
        <v>30</v>
      </c>
      <c r="C36" s="88">
        <v>2788</v>
      </c>
      <c r="D36" s="88">
        <v>1339</v>
      </c>
      <c r="E36" s="88">
        <v>7957</v>
      </c>
      <c r="F36" s="89">
        <f t="shared" si="1"/>
        <v>12084</v>
      </c>
      <c r="G36" s="90" t="s">
        <v>102</v>
      </c>
    </row>
    <row r="37" spans="1:7" ht="14.4" customHeight="1" x14ac:dyDescent="0.25">
      <c r="A37" s="96">
        <v>35</v>
      </c>
      <c r="B37" s="111" t="s">
        <v>31</v>
      </c>
      <c r="C37" s="88">
        <v>379</v>
      </c>
      <c r="D37" s="88">
        <v>950</v>
      </c>
      <c r="E37" s="88">
        <v>55702</v>
      </c>
      <c r="F37" s="89">
        <f t="shared" si="1"/>
        <v>57031</v>
      </c>
      <c r="G37" s="90" t="s">
        <v>103</v>
      </c>
    </row>
    <row r="38" spans="1:7" ht="14.4" customHeight="1" x14ac:dyDescent="0.25">
      <c r="A38" s="96">
        <v>36</v>
      </c>
      <c r="B38" s="87" t="s">
        <v>32</v>
      </c>
      <c r="C38" s="88">
        <v>672</v>
      </c>
      <c r="D38" s="88">
        <v>1095</v>
      </c>
      <c r="E38" s="88">
        <v>5834</v>
      </c>
      <c r="F38" s="89">
        <f t="shared" si="1"/>
        <v>7601</v>
      </c>
      <c r="G38" s="90" t="s">
        <v>104</v>
      </c>
    </row>
    <row r="39" spans="1:7" ht="14.4" customHeight="1" x14ac:dyDescent="0.25">
      <c r="A39" s="96">
        <v>37</v>
      </c>
      <c r="B39" s="112" t="s">
        <v>33</v>
      </c>
      <c r="C39" s="88">
        <v>59</v>
      </c>
      <c r="D39" s="88">
        <v>99</v>
      </c>
      <c r="E39" s="88">
        <v>1387</v>
      </c>
      <c r="F39" s="89">
        <f t="shared" si="1"/>
        <v>1545</v>
      </c>
      <c r="G39" s="90" t="s">
        <v>105</v>
      </c>
    </row>
    <row r="40" spans="1:7" ht="14.4" customHeight="1" x14ac:dyDescent="0.25">
      <c r="A40" s="96">
        <v>38</v>
      </c>
      <c r="B40" s="113" t="s">
        <v>34</v>
      </c>
      <c r="C40" s="88">
        <v>67</v>
      </c>
      <c r="D40" s="88">
        <v>240</v>
      </c>
      <c r="E40" s="88">
        <v>845</v>
      </c>
      <c r="F40" s="89">
        <f t="shared" si="1"/>
        <v>1152</v>
      </c>
      <c r="G40" s="90" t="s">
        <v>162</v>
      </c>
    </row>
    <row r="41" spans="1:7" ht="14.4" customHeight="1" x14ac:dyDescent="0.25">
      <c r="A41" s="96">
        <v>39</v>
      </c>
      <c r="B41" s="114" t="s">
        <v>35</v>
      </c>
      <c r="C41" s="88">
        <v>10</v>
      </c>
      <c r="D41" s="88">
        <v>10</v>
      </c>
      <c r="E41" s="88">
        <v>89</v>
      </c>
      <c r="F41" s="89">
        <f t="shared" si="1"/>
        <v>109</v>
      </c>
      <c r="G41" s="90" t="s">
        <v>106</v>
      </c>
    </row>
    <row r="42" spans="1:7" ht="14.4" customHeight="1" x14ac:dyDescent="0.25">
      <c r="A42" s="96">
        <v>41</v>
      </c>
      <c r="B42" s="115" t="s">
        <v>36</v>
      </c>
      <c r="C42" s="88">
        <v>12372</v>
      </c>
      <c r="D42" s="88">
        <v>17836</v>
      </c>
      <c r="E42" s="88">
        <v>64930</v>
      </c>
      <c r="F42" s="89">
        <f t="shared" si="1"/>
        <v>95138</v>
      </c>
      <c r="G42" s="90" t="s">
        <v>107</v>
      </c>
    </row>
    <row r="43" spans="1:7" ht="14.4" customHeight="1" x14ac:dyDescent="0.25">
      <c r="A43" s="96">
        <v>42</v>
      </c>
      <c r="B43" s="87" t="s">
        <v>37</v>
      </c>
      <c r="C43" s="88">
        <v>319</v>
      </c>
      <c r="D43" s="88">
        <v>1398</v>
      </c>
      <c r="E43" s="88">
        <v>19921</v>
      </c>
      <c r="F43" s="89">
        <f t="shared" si="1"/>
        <v>21638</v>
      </c>
      <c r="G43" s="90" t="s">
        <v>108</v>
      </c>
    </row>
    <row r="44" spans="1:7" ht="14.4" customHeight="1" x14ac:dyDescent="0.25">
      <c r="A44" s="96">
        <v>43</v>
      </c>
      <c r="B44" s="116" t="s">
        <v>38</v>
      </c>
      <c r="C44" s="88">
        <v>4756</v>
      </c>
      <c r="D44" s="88">
        <v>5911</v>
      </c>
      <c r="E44" s="88">
        <v>17116</v>
      </c>
      <c r="F44" s="89">
        <f t="shared" si="1"/>
        <v>27783</v>
      </c>
      <c r="G44" s="90" t="s">
        <v>109</v>
      </c>
    </row>
    <row r="45" spans="1:7" ht="14.4" customHeight="1" x14ac:dyDescent="0.25">
      <c r="A45" s="96">
        <v>45</v>
      </c>
      <c r="B45" s="87" t="s">
        <v>39</v>
      </c>
      <c r="C45" s="88">
        <v>27782</v>
      </c>
      <c r="D45" s="88">
        <v>27934</v>
      </c>
      <c r="E45" s="88">
        <v>21648</v>
      </c>
      <c r="F45" s="89">
        <f t="shared" si="1"/>
        <v>77364</v>
      </c>
      <c r="G45" s="90" t="s">
        <v>163</v>
      </c>
    </row>
    <row r="46" spans="1:7" ht="14.4" customHeight="1" x14ac:dyDescent="0.25">
      <c r="A46" s="96">
        <v>46</v>
      </c>
      <c r="B46" s="87" t="s">
        <v>164</v>
      </c>
      <c r="C46" s="88">
        <v>17905</v>
      </c>
      <c r="D46" s="88">
        <v>19948</v>
      </c>
      <c r="E46" s="88">
        <v>32827</v>
      </c>
      <c r="F46" s="89">
        <f t="shared" si="1"/>
        <v>70680</v>
      </c>
      <c r="G46" s="90" t="s">
        <v>110</v>
      </c>
    </row>
    <row r="47" spans="1:7" ht="14.4" customHeight="1" x14ac:dyDescent="0.25">
      <c r="A47" s="96">
        <v>47</v>
      </c>
      <c r="B47" s="87" t="s">
        <v>165</v>
      </c>
      <c r="C47" s="88">
        <v>157102</v>
      </c>
      <c r="D47" s="88">
        <v>51389</v>
      </c>
      <c r="E47" s="88">
        <v>51233</v>
      </c>
      <c r="F47" s="89">
        <f t="shared" si="1"/>
        <v>259724</v>
      </c>
      <c r="G47" s="90" t="s">
        <v>111</v>
      </c>
    </row>
    <row r="48" spans="1:7" ht="14.4" customHeight="1" x14ac:dyDescent="0.25">
      <c r="A48" s="96">
        <v>49</v>
      </c>
      <c r="B48" s="117" t="s">
        <v>166</v>
      </c>
      <c r="C48" s="88">
        <v>1751</v>
      </c>
      <c r="D48" s="88">
        <v>3357</v>
      </c>
      <c r="E48" s="88">
        <v>25900</v>
      </c>
      <c r="F48" s="89">
        <f t="shared" si="1"/>
        <v>31008</v>
      </c>
      <c r="G48" s="90" t="s">
        <v>112</v>
      </c>
    </row>
    <row r="49" spans="1:7" ht="14.4" customHeight="1" x14ac:dyDescent="0.25">
      <c r="A49" s="96">
        <v>50</v>
      </c>
      <c r="B49" s="118" t="s">
        <v>40</v>
      </c>
      <c r="C49" s="88">
        <v>63</v>
      </c>
      <c r="D49" s="88">
        <v>309</v>
      </c>
      <c r="E49" s="88">
        <v>2606</v>
      </c>
      <c r="F49" s="89">
        <f t="shared" si="1"/>
        <v>2978</v>
      </c>
      <c r="G49" s="90" t="s">
        <v>113</v>
      </c>
    </row>
    <row r="50" spans="1:7" ht="14.4" customHeight="1" x14ac:dyDescent="0.25">
      <c r="A50" s="96">
        <v>51</v>
      </c>
      <c r="B50" s="119" t="s">
        <v>41</v>
      </c>
      <c r="C50" s="88">
        <v>232</v>
      </c>
      <c r="D50" s="88">
        <v>603</v>
      </c>
      <c r="E50" s="88">
        <v>26139</v>
      </c>
      <c r="F50" s="89">
        <f t="shared" si="1"/>
        <v>26974</v>
      </c>
      <c r="G50" s="90" t="s">
        <v>114</v>
      </c>
    </row>
    <row r="51" spans="1:7" ht="14.4" customHeight="1" x14ac:dyDescent="0.25">
      <c r="A51" s="96">
        <v>52</v>
      </c>
      <c r="B51" s="87" t="s">
        <v>42</v>
      </c>
      <c r="C51" s="88">
        <v>3025</v>
      </c>
      <c r="D51" s="88">
        <v>7543</v>
      </c>
      <c r="E51" s="88">
        <v>16363</v>
      </c>
      <c r="F51" s="89">
        <f t="shared" si="1"/>
        <v>26931</v>
      </c>
      <c r="G51" s="90" t="s">
        <v>115</v>
      </c>
    </row>
    <row r="52" spans="1:7" ht="14.4" customHeight="1" x14ac:dyDescent="0.25">
      <c r="A52" s="96">
        <v>53</v>
      </c>
      <c r="B52" s="120" t="s">
        <v>43</v>
      </c>
      <c r="C52" s="88">
        <v>381</v>
      </c>
      <c r="D52" s="88">
        <v>479</v>
      </c>
      <c r="E52" s="88">
        <v>958</v>
      </c>
      <c r="F52" s="89">
        <f t="shared" si="1"/>
        <v>1818</v>
      </c>
      <c r="G52" s="90" t="s">
        <v>116</v>
      </c>
    </row>
    <row r="53" spans="1:7" ht="14.4" customHeight="1" x14ac:dyDescent="0.25">
      <c r="A53" s="96">
        <v>55</v>
      </c>
      <c r="B53" s="87" t="s">
        <v>44</v>
      </c>
      <c r="C53" s="88">
        <v>12976</v>
      </c>
      <c r="D53" s="88">
        <v>10844</v>
      </c>
      <c r="E53" s="88">
        <v>14992</v>
      </c>
      <c r="F53" s="89">
        <f t="shared" si="1"/>
        <v>38812</v>
      </c>
      <c r="G53" s="90" t="s">
        <v>117</v>
      </c>
    </row>
    <row r="54" spans="1:7" ht="14.4" customHeight="1" x14ac:dyDescent="0.25">
      <c r="A54" s="96">
        <v>56</v>
      </c>
      <c r="B54" s="87" t="s">
        <v>45</v>
      </c>
      <c r="C54" s="88">
        <v>23972</v>
      </c>
      <c r="D54" s="88">
        <v>18966</v>
      </c>
      <c r="E54" s="88">
        <v>16259</v>
      </c>
      <c r="F54" s="89">
        <f t="shared" si="1"/>
        <v>59197</v>
      </c>
      <c r="G54" s="90" t="s">
        <v>118</v>
      </c>
    </row>
    <row r="55" spans="1:7" ht="14.4" customHeight="1" x14ac:dyDescent="0.25">
      <c r="A55" s="96">
        <v>58</v>
      </c>
      <c r="B55" s="121" t="s">
        <v>46</v>
      </c>
      <c r="C55" s="88">
        <v>389</v>
      </c>
      <c r="D55" s="88">
        <v>936</v>
      </c>
      <c r="E55" s="88">
        <v>5874</v>
      </c>
      <c r="F55" s="89">
        <f t="shared" si="1"/>
        <v>7199</v>
      </c>
      <c r="G55" s="90" t="s">
        <v>119</v>
      </c>
    </row>
    <row r="56" spans="1:7" ht="14.4" customHeight="1" x14ac:dyDescent="0.25">
      <c r="A56" s="96">
        <v>59</v>
      </c>
      <c r="B56" s="122" t="s">
        <v>47</v>
      </c>
      <c r="C56" s="88">
        <v>109</v>
      </c>
      <c r="D56" s="88">
        <v>193</v>
      </c>
      <c r="E56" s="88">
        <v>303</v>
      </c>
      <c r="F56" s="89">
        <f t="shared" si="1"/>
        <v>605</v>
      </c>
      <c r="G56" s="90" t="s">
        <v>167</v>
      </c>
    </row>
    <row r="57" spans="1:7" ht="14.4" customHeight="1" x14ac:dyDescent="0.25">
      <c r="A57" s="96">
        <v>60</v>
      </c>
      <c r="B57" s="123" t="s">
        <v>48</v>
      </c>
      <c r="C57" s="88">
        <v>128</v>
      </c>
      <c r="D57" s="88">
        <v>82</v>
      </c>
      <c r="E57" s="88">
        <v>289</v>
      </c>
      <c r="F57" s="89">
        <f t="shared" si="1"/>
        <v>499</v>
      </c>
      <c r="G57" s="90" t="s">
        <v>120</v>
      </c>
    </row>
    <row r="58" spans="1:7" ht="14.4" customHeight="1" x14ac:dyDescent="0.25">
      <c r="A58" s="96">
        <v>61</v>
      </c>
      <c r="B58" s="124" t="s">
        <v>49</v>
      </c>
      <c r="C58" s="88">
        <v>3674</v>
      </c>
      <c r="D58" s="88">
        <v>3656</v>
      </c>
      <c r="E58" s="88">
        <v>57900</v>
      </c>
      <c r="F58" s="89">
        <f t="shared" si="1"/>
        <v>65230</v>
      </c>
      <c r="G58" s="90" t="s">
        <v>121</v>
      </c>
    </row>
    <row r="59" spans="1:7" ht="14.4" customHeight="1" x14ac:dyDescent="0.25">
      <c r="A59" s="96">
        <v>62</v>
      </c>
      <c r="B59" s="125" t="s">
        <v>50</v>
      </c>
      <c r="C59" s="88">
        <v>247</v>
      </c>
      <c r="D59" s="88">
        <v>797</v>
      </c>
      <c r="E59" s="88">
        <v>1819</v>
      </c>
      <c r="F59" s="89">
        <f t="shared" si="1"/>
        <v>2863</v>
      </c>
      <c r="G59" s="90" t="s">
        <v>122</v>
      </c>
    </row>
    <row r="60" spans="1:7" ht="14.4" customHeight="1" x14ac:dyDescent="0.25">
      <c r="A60" s="96">
        <v>63</v>
      </c>
      <c r="B60" s="126" t="s">
        <v>51</v>
      </c>
      <c r="C60" s="88">
        <v>292</v>
      </c>
      <c r="D60" s="88">
        <v>335</v>
      </c>
      <c r="E60" s="88">
        <v>475</v>
      </c>
      <c r="F60" s="89">
        <f t="shared" si="1"/>
        <v>1102</v>
      </c>
      <c r="G60" s="90" t="s">
        <v>123</v>
      </c>
    </row>
    <row r="61" spans="1:7" ht="14.4" customHeight="1" x14ac:dyDescent="0.25">
      <c r="A61" s="96">
        <v>64</v>
      </c>
      <c r="B61" s="127" t="s">
        <v>168</v>
      </c>
      <c r="C61" s="88">
        <v>2542</v>
      </c>
      <c r="D61" s="88">
        <v>21848</v>
      </c>
      <c r="E61" s="88">
        <v>44941</v>
      </c>
      <c r="F61" s="89">
        <f t="shared" ref="F61:F85" si="2">SUM(C61:E61)</f>
        <v>69331</v>
      </c>
      <c r="G61" s="90" t="s">
        <v>124</v>
      </c>
    </row>
    <row r="62" spans="1:7" ht="14.4" customHeight="1" x14ac:dyDescent="0.25">
      <c r="A62" s="96">
        <v>65</v>
      </c>
      <c r="B62" s="128" t="s">
        <v>52</v>
      </c>
      <c r="C62" s="88">
        <v>1083</v>
      </c>
      <c r="D62" s="88">
        <v>1740</v>
      </c>
      <c r="E62" s="88">
        <v>7240</v>
      </c>
      <c r="F62" s="89">
        <f t="shared" si="2"/>
        <v>10063</v>
      </c>
      <c r="G62" s="90" t="s">
        <v>169</v>
      </c>
    </row>
    <row r="63" spans="1:7" ht="14.4" customHeight="1" x14ac:dyDescent="0.25">
      <c r="A63" s="96">
        <v>66</v>
      </c>
      <c r="B63" s="129" t="s">
        <v>53</v>
      </c>
      <c r="C63" s="88">
        <v>311</v>
      </c>
      <c r="D63" s="88">
        <v>1752</v>
      </c>
      <c r="E63" s="88">
        <v>638</v>
      </c>
      <c r="F63" s="89">
        <f t="shared" si="2"/>
        <v>2701</v>
      </c>
      <c r="G63" s="90" t="s">
        <v>125</v>
      </c>
    </row>
    <row r="64" spans="1:7" ht="14.4" customHeight="1" x14ac:dyDescent="0.25">
      <c r="A64" s="96">
        <v>68</v>
      </c>
      <c r="B64" s="130" t="s">
        <v>170</v>
      </c>
      <c r="C64" s="88">
        <v>52359</v>
      </c>
      <c r="D64" s="88">
        <v>8454</v>
      </c>
      <c r="E64" s="88">
        <v>7564</v>
      </c>
      <c r="F64" s="89">
        <f t="shared" si="2"/>
        <v>68377</v>
      </c>
      <c r="G64" s="90" t="s">
        <v>126</v>
      </c>
    </row>
    <row r="65" spans="1:7" ht="14.4" customHeight="1" x14ac:dyDescent="0.25">
      <c r="A65" s="96">
        <v>69</v>
      </c>
      <c r="B65" s="87" t="s">
        <v>54</v>
      </c>
      <c r="C65" s="88">
        <v>2269</v>
      </c>
      <c r="D65" s="88">
        <v>2948</v>
      </c>
      <c r="E65" s="88">
        <v>1284</v>
      </c>
      <c r="F65" s="89">
        <f t="shared" si="2"/>
        <v>6501</v>
      </c>
      <c r="G65" s="90" t="s">
        <v>127</v>
      </c>
    </row>
    <row r="66" spans="1:7" ht="14.4" customHeight="1" x14ac:dyDescent="0.25">
      <c r="A66" s="96">
        <v>70</v>
      </c>
      <c r="B66" s="131" t="s">
        <v>55</v>
      </c>
      <c r="C66" s="88">
        <v>231</v>
      </c>
      <c r="D66" s="88">
        <v>793</v>
      </c>
      <c r="E66" s="88">
        <v>2925</v>
      </c>
      <c r="F66" s="89">
        <f t="shared" si="2"/>
        <v>3949</v>
      </c>
      <c r="G66" s="90" t="s">
        <v>128</v>
      </c>
    </row>
    <row r="67" spans="1:7" ht="14.4" customHeight="1" x14ac:dyDescent="0.25">
      <c r="A67" s="96">
        <v>71</v>
      </c>
      <c r="B67" s="132" t="s">
        <v>171</v>
      </c>
      <c r="C67" s="88">
        <v>902</v>
      </c>
      <c r="D67" s="88">
        <v>3417</v>
      </c>
      <c r="E67" s="88">
        <v>6708</v>
      </c>
      <c r="F67" s="89">
        <f t="shared" si="2"/>
        <v>11027</v>
      </c>
      <c r="G67" s="90" t="s">
        <v>172</v>
      </c>
    </row>
    <row r="68" spans="1:7" ht="14.4" customHeight="1" x14ac:dyDescent="0.25">
      <c r="A68" s="96">
        <v>72</v>
      </c>
      <c r="B68" s="133" t="s">
        <v>56</v>
      </c>
      <c r="C68" s="88">
        <v>13</v>
      </c>
      <c r="D68" s="88">
        <v>29</v>
      </c>
      <c r="E68" s="88">
        <v>201</v>
      </c>
      <c r="F68" s="89">
        <f t="shared" si="2"/>
        <v>243</v>
      </c>
      <c r="G68" s="90" t="s">
        <v>129</v>
      </c>
    </row>
    <row r="69" spans="1:7" ht="14.4" customHeight="1" x14ac:dyDescent="0.25">
      <c r="A69" s="96">
        <v>73</v>
      </c>
      <c r="B69" s="134" t="s">
        <v>57</v>
      </c>
      <c r="C69" s="88">
        <v>2090</v>
      </c>
      <c r="D69" s="88">
        <v>3329</v>
      </c>
      <c r="E69" s="88">
        <v>1903</v>
      </c>
      <c r="F69" s="89">
        <f t="shared" si="2"/>
        <v>7322</v>
      </c>
      <c r="G69" s="90" t="s">
        <v>130</v>
      </c>
    </row>
    <row r="70" spans="1:7" ht="14.4" customHeight="1" x14ac:dyDescent="0.25">
      <c r="A70" s="96">
        <v>74</v>
      </c>
      <c r="B70" s="87" t="s">
        <v>58</v>
      </c>
      <c r="C70" s="88">
        <v>2105</v>
      </c>
      <c r="D70" s="88">
        <v>1360</v>
      </c>
      <c r="E70" s="88">
        <v>368</v>
      </c>
      <c r="F70" s="89">
        <f t="shared" si="2"/>
        <v>3833</v>
      </c>
      <c r="G70" s="90" t="s">
        <v>131</v>
      </c>
    </row>
    <row r="71" spans="1:7" ht="14.4" customHeight="1" x14ac:dyDescent="0.25">
      <c r="A71" s="96">
        <v>75</v>
      </c>
      <c r="B71" s="135" t="s">
        <v>173</v>
      </c>
      <c r="C71" s="88">
        <v>212</v>
      </c>
      <c r="D71" s="88">
        <v>59</v>
      </c>
      <c r="E71" s="88">
        <v>12</v>
      </c>
      <c r="F71" s="89">
        <f t="shared" si="2"/>
        <v>283</v>
      </c>
      <c r="G71" s="90" t="s">
        <v>132</v>
      </c>
    </row>
    <row r="72" spans="1:7" ht="14.4" customHeight="1" x14ac:dyDescent="0.25">
      <c r="A72" s="96">
        <v>77</v>
      </c>
      <c r="B72" s="136" t="s">
        <v>174</v>
      </c>
      <c r="C72" s="88">
        <v>7435</v>
      </c>
      <c r="D72" s="88">
        <v>2830</v>
      </c>
      <c r="E72" s="88">
        <v>4184</v>
      </c>
      <c r="F72" s="89">
        <f t="shared" si="2"/>
        <v>14449</v>
      </c>
      <c r="G72" s="90" t="s">
        <v>133</v>
      </c>
    </row>
    <row r="73" spans="1:7" ht="14.4" customHeight="1" x14ac:dyDescent="0.25">
      <c r="A73" s="96">
        <v>78</v>
      </c>
      <c r="B73" s="137" t="s">
        <v>59</v>
      </c>
      <c r="C73" s="88">
        <v>5966</v>
      </c>
      <c r="D73" s="88">
        <v>3344</v>
      </c>
      <c r="E73" s="88">
        <v>1258</v>
      </c>
      <c r="F73" s="89">
        <f t="shared" si="2"/>
        <v>10568</v>
      </c>
      <c r="G73" s="90" t="s">
        <v>134</v>
      </c>
    </row>
    <row r="74" spans="1:7" ht="14.4" customHeight="1" x14ac:dyDescent="0.25">
      <c r="A74" s="96">
        <v>79</v>
      </c>
      <c r="B74" s="87" t="s">
        <v>175</v>
      </c>
      <c r="C74" s="88">
        <v>2354</v>
      </c>
      <c r="D74" s="88">
        <v>3501</v>
      </c>
      <c r="E74" s="88">
        <v>5512</v>
      </c>
      <c r="F74" s="89">
        <f t="shared" si="2"/>
        <v>11367</v>
      </c>
      <c r="G74" s="90" t="s">
        <v>176</v>
      </c>
    </row>
    <row r="75" spans="1:7" ht="14.4" customHeight="1" x14ac:dyDescent="0.25">
      <c r="A75" s="96">
        <v>80</v>
      </c>
      <c r="B75" s="138" t="s">
        <v>60</v>
      </c>
      <c r="C75" s="88">
        <v>367</v>
      </c>
      <c r="D75" s="88">
        <v>1547</v>
      </c>
      <c r="E75" s="88">
        <v>25484</v>
      </c>
      <c r="F75" s="89">
        <f t="shared" si="2"/>
        <v>27398</v>
      </c>
      <c r="G75" s="90" t="s">
        <v>135</v>
      </c>
    </row>
    <row r="76" spans="1:7" ht="14.4" customHeight="1" x14ac:dyDescent="0.25">
      <c r="A76" s="96">
        <v>81</v>
      </c>
      <c r="B76" s="87" t="s">
        <v>61</v>
      </c>
      <c r="C76" s="88">
        <v>823</v>
      </c>
      <c r="D76" s="88">
        <v>1650</v>
      </c>
      <c r="E76" s="88">
        <v>12885</v>
      </c>
      <c r="F76" s="89">
        <f t="shared" si="2"/>
        <v>15358</v>
      </c>
      <c r="G76" s="90" t="s">
        <v>136</v>
      </c>
    </row>
    <row r="77" spans="1:7" ht="14.4" customHeight="1" x14ac:dyDescent="0.25">
      <c r="A77" s="96">
        <v>82</v>
      </c>
      <c r="B77" s="139" t="s">
        <v>62</v>
      </c>
      <c r="C77" s="88">
        <v>1947</v>
      </c>
      <c r="D77" s="88">
        <v>1597</v>
      </c>
      <c r="E77" s="88">
        <v>2568</v>
      </c>
      <c r="F77" s="89">
        <f t="shared" si="2"/>
        <v>6112</v>
      </c>
      <c r="G77" s="90" t="s">
        <v>177</v>
      </c>
    </row>
    <row r="78" spans="1:7" ht="14.4" customHeight="1" x14ac:dyDescent="0.25">
      <c r="A78" s="96">
        <v>85</v>
      </c>
      <c r="B78" s="140" t="s">
        <v>63</v>
      </c>
      <c r="C78" s="88">
        <v>4951</v>
      </c>
      <c r="D78" s="88">
        <v>26636</v>
      </c>
      <c r="E78" s="88">
        <v>73675</v>
      </c>
      <c r="F78" s="89">
        <f t="shared" si="2"/>
        <v>105262</v>
      </c>
      <c r="G78" s="90" t="s">
        <v>137</v>
      </c>
    </row>
    <row r="79" spans="1:7" ht="14.4" customHeight="1" x14ac:dyDescent="0.25">
      <c r="A79" s="96">
        <v>86</v>
      </c>
      <c r="B79" s="141" t="s">
        <v>178</v>
      </c>
      <c r="C79" s="88">
        <v>481</v>
      </c>
      <c r="D79" s="88">
        <v>6359</v>
      </c>
      <c r="E79" s="88">
        <v>41925</v>
      </c>
      <c r="F79" s="89">
        <f t="shared" si="2"/>
        <v>48765</v>
      </c>
      <c r="G79" s="90" t="s">
        <v>138</v>
      </c>
    </row>
    <row r="80" spans="1:7" ht="14.4" customHeight="1" x14ac:dyDescent="0.25">
      <c r="A80" s="96">
        <v>87</v>
      </c>
      <c r="B80" s="141" t="s">
        <v>179</v>
      </c>
      <c r="C80" s="88">
        <v>60</v>
      </c>
      <c r="D80" s="88">
        <v>271</v>
      </c>
      <c r="E80" s="88">
        <v>986</v>
      </c>
      <c r="F80" s="89">
        <f t="shared" si="2"/>
        <v>1317</v>
      </c>
      <c r="G80" s="90" t="s">
        <v>139</v>
      </c>
    </row>
    <row r="81" spans="1:7" ht="14.4" customHeight="1" x14ac:dyDescent="0.25">
      <c r="A81" s="96">
        <v>88</v>
      </c>
      <c r="B81" s="141" t="s">
        <v>180</v>
      </c>
      <c r="C81" s="88">
        <v>1346</v>
      </c>
      <c r="D81" s="88">
        <v>5113</v>
      </c>
      <c r="E81" s="88">
        <v>4487</v>
      </c>
      <c r="F81" s="89">
        <f t="shared" si="2"/>
        <v>10946</v>
      </c>
      <c r="G81" s="90" t="s">
        <v>140</v>
      </c>
    </row>
    <row r="82" spans="1:7" ht="14.4" customHeight="1" x14ac:dyDescent="0.25">
      <c r="A82" s="96">
        <v>90</v>
      </c>
      <c r="B82" s="142" t="s">
        <v>181</v>
      </c>
      <c r="C82" s="88">
        <v>186</v>
      </c>
      <c r="D82" s="88">
        <v>252</v>
      </c>
      <c r="E82" s="88">
        <v>55</v>
      </c>
      <c r="F82" s="89">
        <f t="shared" si="2"/>
        <v>493</v>
      </c>
      <c r="G82" s="90" t="s">
        <v>141</v>
      </c>
    </row>
    <row r="83" spans="1:7" ht="14.4" customHeight="1" x14ac:dyDescent="0.25">
      <c r="A83" s="96">
        <v>91</v>
      </c>
      <c r="B83" s="87" t="s">
        <v>64</v>
      </c>
      <c r="C83" s="88">
        <v>111</v>
      </c>
      <c r="D83" s="88">
        <v>148</v>
      </c>
      <c r="E83" s="88">
        <v>282</v>
      </c>
      <c r="F83" s="89">
        <f t="shared" si="2"/>
        <v>541</v>
      </c>
      <c r="G83" s="90" t="s">
        <v>142</v>
      </c>
    </row>
    <row r="84" spans="1:7" ht="14.4" customHeight="1" x14ac:dyDescent="0.25">
      <c r="A84" s="96">
        <v>93</v>
      </c>
      <c r="B84" s="143" t="s">
        <v>182</v>
      </c>
      <c r="C84" s="88">
        <v>1079</v>
      </c>
      <c r="D84" s="88">
        <v>1927</v>
      </c>
      <c r="E84" s="88">
        <v>2799</v>
      </c>
      <c r="F84" s="89">
        <f t="shared" si="2"/>
        <v>5805</v>
      </c>
      <c r="G84" s="90" t="s">
        <v>143</v>
      </c>
    </row>
    <row r="85" spans="1:7" ht="14.4" customHeight="1" x14ac:dyDescent="0.25">
      <c r="A85" s="96">
        <v>94</v>
      </c>
      <c r="B85" s="87" t="s">
        <v>65</v>
      </c>
      <c r="C85" s="88">
        <v>2230</v>
      </c>
      <c r="D85" s="88">
        <v>6018</v>
      </c>
      <c r="E85" s="88">
        <v>5445</v>
      </c>
      <c r="F85" s="89">
        <f t="shared" si="2"/>
        <v>13693</v>
      </c>
      <c r="G85" s="90" t="s">
        <v>144</v>
      </c>
    </row>
    <row r="86" spans="1:7" ht="14.4" customHeight="1" x14ac:dyDescent="0.25">
      <c r="A86" s="96">
        <v>95</v>
      </c>
      <c r="B86" s="144" t="s">
        <v>66</v>
      </c>
      <c r="C86" s="88">
        <v>4439</v>
      </c>
      <c r="D86" s="88">
        <v>1359</v>
      </c>
      <c r="E86" s="88">
        <v>2923</v>
      </c>
      <c r="F86" s="89">
        <f>SUM(C86:E86)</f>
        <v>8721</v>
      </c>
      <c r="G86" s="90" t="s">
        <v>145</v>
      </c>
    </row>
    <row r="87" spans="1:7" ht="14.4" customHeight="1" x14ac:dyDescent="0.25">
      <c r="A87" s="96">
        <v>96</v>
      </c>
      <c r="B87" s="87" t="s">
        <v>67</v>
      </c>
      <c r="C87" s="88">
        <v>16602</v>
      </c>
      <c r="D87" s="88">
        <v>8915</v>
      </c>
      <c r="E87" s="88">
        <v>1478</v>
      </c>
      <c r="F87" s="89">
        <f>SUM(C87:E87)</f>
        <v>26995</v>
      </c>
      <c r="G87" s="90" t="s">
        <v>146</v>
      </c>
    </row>
    <row r="88" spans="1:7" ht="20.100000000000001" customHeight="1" x14ac:dyDescent="0.25">
      <c r="A88" s="315" t="s">
        <v>69</v>
      </c>
      <c r="B88" s="315"/>
      <c r="C88" s="145">
        <f>SUM(C5:C87)</f>
        <v>446472</v>
      </c>
      <c r="D88" s="145">
        <f t="shared" ref="D88:F88" si="3">SUM(D5:D87)</f>
        <v>320988</v>
      </c>
      <c r="E88" s="145">
        <f t="shared" si="3"/>
        <v>966303</v>
      </c>
      <c r="F88" s="145">
        <f t="shared" si="3"/>
        <v>1733763</v>
      </c>
      <c r="G88" s="146" t="s">
        <v>72</v>
      </c>
    </row>
    <row r="89" spans="1:7" x14ac:dyDescent="0.25">
      <c r="A89" s="147"/>
      <c r="B89" s="147"/>
      <c r="C89" s="148"/>
      <c r="D89" s="148"/>
      <c r="E89" s="148"/>
      <c r="F89" s="149"/>
      <c r="G89" s="147"/>
    </row>
    <row r="90" spans="1:7" ht="15" customHeight="1" x14ac:dyDescent="0.25">
      <c r="A90" s="150" t="s">
        <v>226</v>
      </c>
      <c r="B90" s="151" t="s">
        <v>239</v>
      </c>
      <c r="C90" s="152"/>
      <c r="D90" s="147"/>
      <c r="E90" s="147"/>
      <c r="F90" s="147"/>
      <c r="G90" s="147"/>
    </row>
    <row r="91" spans="1:7" ht="15" customHeight="1" x14ac:dyDescent="0.25">
      <c r="A91" s="150" t="s">
        <v>226</v>
      </c>
      <c r="B91" s="151" t="s">
        <v>224</v>
      </c>
      <c r="C91" s="152"/>
      <c r="D91" s="147"/>
      <c r="E91" s="147"/>
      <c r="F91" s="147"/>
      <c r="G91" s="147"/>
    </row>
    <row r="92" spans="1:7" ht="15" customHeight="1" x14ac:dyDescent="0.25">
      <c r="A92" s="150" t="s">
        <v>226</v>
      </c>
      <c r="B92" s="151" t="s">
        <v>225</v>
      </c>
      <c r="C92" s="152"/>
      <c r="D92" s="147"/>
      <c r="E92" s="147"/>
      <c r="F92" s="147"/>
      <c r="G92" s="147"/>
    </row>
  </sheetData>
  <mergeCells count="6">
    <mergeCell ref="A3:B4"/>
    <mergeCell ref="G3:G4"/>
    <mergeCell ref="A1:B1"/>
    <mergeCell ref="A88:B88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A2" sqref="A2:G2"/>
    </sheetView>
  </sheetViews>
  <sheetFormatPr defaultRowHeight="13.2" x14ac:dyDescent="0.25"/>
  <cols>
    <col min="1" max="1" width="4.6640625" customWidth="1"/>
    <col min="2" max="2" width="54.33203125" customWidth="1"/>
    <col min="3" max="3" width="14.44140625" customWidth="1"/>
    <col min="4" max="4" width="13.5546875" customWidth="1"/>
    <col min="5" max="5" width="13.33203125" customWidth="1"/>
    <col min="6" max="6" width="16.6640625" customWidth="1"/>
    <col min="7" max="7" width="55.6640625" customWidth="1"/>
  </cols>
  <sheetData>
    <row r="1" spans="1:7" x14ac:dyDescent="0.25">
      <c r="A1" s="316" t="s">
        <v>201</v>
      </c>
      <c r="B1" s="316"/>
      <c r="C1" s="153"/>
      <c r="D1" s="153"/>
      <c r="E1" s="153"/>
      <c r="F1" s="153"/>
      <c r="G1" s="154" t="s">
        <v>202</v>
      </c>
    </row>
    <row r="2" spans="1:7" ht="41.25" customHeight="1" x14ac:dyDescent="0.25">
      <c r="A2" s="347" t="s">
        <v>250</v>
      </c>
      <c r="B2" s="347"/>
      <c r="C2" s="347"/>
      <c r="D2" s="347"/>
      <c r="E2" s="347" t="s">
        <v>238</v>
      </c>
      <c r="F2" s="347"/>
      <c r="G2" s="347"/>
    </row>
    <row r="3" spans="1:7" ht="30" customHeight="1" x14ac:dyDescent="0.25">
      <c r="A3" s="317" t="s">
        <v>68</v>
      </c>
      <c r="B3" s="317"/>
      <c r="C3" s="81" t="s">
        <v>187</v>
      </c>
      <c r="D3" s="81" t="s">
        <v>188</v>
      </c>
      <c r="E3" s="81" t="s">
        <v>189</v>
      </c>
      <c r="F3" s="81" t="s">
        <v>69</v>
      </c>
      <c r="G3" s="319" t="s">
        <v>73</v>
      </c>
    </row>
    <row r="4" spans="1:7" ht="32.25" customHeight="1" x14ac:dyDescent="0.25">
      <c r="A4" s="317"/>
      <c r="B4" s="317"/>
      <c r="C4" s="84" t="s">
        <v>0</v>
      </c>
      <c r="D4" s="84" t="s">
        <v>70</v>
      </c>
      <c r="E4" s="84" t="s">
        <v>71</v>
      </c>
      <c r="F4" s="155" t="s">
        <v>72</v>
      </c>
      <c r="G4" s="319"/>
    </row>
    <row r="5" spans="1:7" ht="14.4" customHeight="1" x14ac:dyDescent="0.25">
      <c r="A5" s="156" t="s">
        <v>149</v>
      </c>
      <c r="B5" s="157" t="s">
        <v>1</v>
      </c>
      <c r="C5" s="158">
        <v>126421</v>
      </c>
      <c r="D5" s="158">
        <v>60244</v>
      </c>
      <c r="E5" s="158">
        <v>57129</v>
      </c>
      <c r="F5" s="159">
        <f>SUM(C5:E5)</f>
        <v>243794</v>
      </c>
      <c r="G5" s="160" t="s">
        <v>74</v>
      </c>
    </row>
    <row r="6" spans="1:7" ht="14.4" customHeight="1" x14ac:dyDescent="0.25">
      <c r="A6" s="156" t="s">
        <v>150</v>
      </c>
      <c r="B6" s="157" t="s">
        <v>2</v>
      </c>
      <c r="C6" s="158">
        <v>850</v>
      </c>
      <c r="D6" s="158">
        <v>212</v>
      </c>
      <c r="E6" s="158">
        <v>28</v>
      </c>
      <c r="F6" s="159">
        <f t="shared" ref="F6:F32" si="0">SUM(C6:E6)</f>
        <v>1090</v>
      </c>
      <c r="G6" s="160" t="s">
        <v>75</v>
      </c>
    </row>
    <row r="7" spans="1:7" ht="14.4" customHeight="1" x14ac:dyDescent="0.25">
      <c r="A7" s="156" t="s">
        <v>151</v>
      </c>
      <c r="B7" s="157" t="s">
        <v>3</v>
      </c>
      <c r="C7" s="158">
        <v>65</v>
      </c>
      <c r="D7" s="158">
        <v>66</v>
      </c>
      <c r="E7" s="158">
        <v>3896</v>
      </c>
      <c r="F7" s="159">
        <f t="shared" si="0"/>
        <v>4027</v>
      </c>
      <c r="G7" s="160" t="s">
        <v>76</v>
      </c>
    </row>
    <row r="8" spans="1:7" ht="14.4" customHeight="1" x14ac:dyDescent="0.25">
      <c r="A8" s="156" t="s">
        <v>152</v>
      </c>
      <c r="B8" s="161" t="s">
        <v>4</v>
      </c>
      <c r="C8" s="158">
        <v>6</v>
      </c>
      <c r="D8" s="158">
        <v>0</v>
      </c>
      <c r="E8" s="158">
        <v>0</v>
      </c>
      <c r="F8" s="159">
        <f t="shared" si="0"/>
        <v>6</v>
      </c>
      <c r="G8" s="160" t="s">
        <v>77</v>
      </c>
    </row>
    <row r="9" spans="1:7" ht="14.4" customHeight="1" x14ac:dyDescent="0.25">
      <c r="A9" s="156" t="s">
        <v>153</v>
      </c>
      <c r="B9" s="162" t="s">
        <v>5</v>
      </c>
      <c r="C9" s="158">
        <v>12</v>
      </c>
      <c r="D9" s="158">
        <v>61</v>
      </c>
      <c r="E9" s="158">
        <v>9587</v>
      </c>
      <c r="F9" s="159">
        <f t="shared" si="0"/>
        <v>9660</v>
      </c>
      <c r="G9" s="160" t="s">
        <v>78</v>
      </c>
    </row>
    <row r="10" spans="1:7" ht="14.4" customHeight="1" x14ac:dyDescent="0.25">
      <c r="A10" s="156" t="s">
        <v>154</v>
      </c>
      <c r="B10" s="163" t="s">
        <v>6</v>
      </c>
      <c r="C10" s="158">
        <v>21</v>
      </c>
      <c r="D10" s="158">
        <v>96</v>
      </c>
      <c r="E10" s="158">
        <v>1482</v>
      </c>
      <c r="F10" s="159">
        <f t="shared" si="0"/>
        <v>1599</v>
      </c>
      <c r="G10" s="160" t="s">
        <v>79</v>
      </c>
    </row>
    <row r="11" spans="1:7" ht="14.4" customHeight="1" x14ac:dyDescent="0.25">
      <c r="A11" s="156" t="s">
        <v>155</v>
      </c>
      <c r="B11" s="164" t="s">
        <v>7</v>
      </c>
      <c r="C11" s="158">
        <v>79</v>
      </c>
      <c r="D11" s="158">
        <v>1894</v>
      </c>
      <c r="E11" s="158">
        <v>6970</v>
      </c>
      <c r="F11" s="159">
        <f t="shared" si="0"/>
        <v>8943</v>
      </c>
      <c r="G11" s="160" t="s">
        <v>80</v>
      </c>
    </row>
    <row r="12" spans="1:7" ht="14.4" customHeight="1" x14ac:dyDescent="0.25">
      <c r="A12" s="156" t="s">
        <v>156</v>
      </c>
      <c r="B12" s="165" t="s">
        <v>8</v>
      </c>
      <c r="C12" s="158">
        <v>39</v>
      </c>
      <c r="D12" s="158">
        <v>320</v>
      </c>
      <c r="E12" s="158">
        <v>11652</v>
      </c>
      <c r="F12" s="159">
        <f t="shared" si="0"/>
        <v>12011</v>
      </c>
      <c r="G12" s="160" t="s">
        <v>81</v>
      </c>
    </row>
    <row r="13" spans="1:7" ht="14.4" customHeight="1" x14ac:dyDescent="0.25">
      <c r="A13" s="166">
        <v>10</v>
      </c>
      <c r="B13" s="157" t="s">
        <v>9</v>
      </c>
      <c r="C13" s="158">
        <v>19649</v>
      </c>
      <c r="D13" s="158">
        <v>12257</v>
      </c>
      <c r="E13" s="158">
        <v>56667</v>
      </c>
      <c r="F13" s="159">
        <f t="shared" si="0"/>
        <v>88573</v>
      </c>
      <c r="G13" s="160" t="s">
        <v>82</v>
      </c>
    </row>
    <row r="14" spans="1:7" ht="14.4" customHeight="1" x14ac:dyDescent="0.25">
      <c r="A14" s="166">
        <v>11</v>
      </c>
      <c r="B14" s="167" t="s">
        <v>10</v>
      </c>
      <c r="C14" s="158">
        <v>1203</v>
      </c>
      <c r="D14" s="158">
        <v>1632</v>
      </c>
      <c r="E14" s="158">
        <v>20173</v>
      </c>
      <c r="F14" s="159">
        <f t="shared" si="0"/>
        <v>23008</v>
      </c>
      <c r="G14" s="160" t="s">
        <v>83</v>
      </c>
    </row>
    <row r="15" spans="1:7" ht="14.4" customHeight="1" x14ac:dyDescent="0.25">
      <c r="A15" s="166">
        <v>12</v>
      </c>
      <c r="B15" s="168" t="s">
        <v>11</v>
      </c>
      <c r="C15" s="158">
        <v>112</v>
      </c>
      <c r="D15" s="158">
        <v>62</v>
      </c>
      <c r="E15" s="158">
        <v>49</v>
      </c>
      <c r="F15" s="159">
        <f t="shared" si="0"/>
        <v>223</v>
      </c>
      <c r="G15" s="160" t="s">
        <v>84</v>
      </c>
    </row>
    <row r="16" spans="1:7" ht="14.4" customHeight="1" x14ac:dyDescent="0.25">
      <c r="A16" s="166">
        <v>13</v>
      </c>
      <c r="B16" s="157" t="s">
        <v>12</v>
      </c>
      <c r="C16" s="158">
        <v>4658</v>
      </c>
      <c r="D16" s="158">
        <v>1695</v>
      </c>
      <c r="E16" s="158">
        <v>13329</v>
      </c>
      <c r="F16" s="159">
        <f t="shared" si="0"/>
        <v>19682</v>
      </c>
      <c r="G16" s="160" t="s">
        <v>85</v>
      </c>
    </row>
    <row r="17" spans="1:7" ht="14.4" customHeight="1" x14ac:dyDescent="0.25">
      <c r="A17" s="166">
        <v>14</v>
      </c>
      <c r="B17" s="157" t="s">
        <v>13</v>
      </c>
      <c r="C17" s="158">
        <v>51919</v>
      </c>
      <c r="D17" s="158">
        <v>11558</v>
      </c>
      <c r="E17" s="158">
        <v>6555</v>
      </c>
      <c r="F17" s="159">
        <f t="shared" si="0"/>
        <v>70032</v>
      </c>
      <c r="G17" s="160" t="s">
        <v>86</v>
      </c>
    </row>
    <row r="18" spans="1:7" ht="14.4" customHeight="1" x14ac:dyDescent="0.25">
      <c r="A18" s="166">
        <v>15</v>
      </c>
      <c r="B18" s="169" t="s">
        <v>14</v>
      </c>
      <c r="C18" s="158">
        <v>151</v>
      </c>
      <c r="D18" s="158">
        <v>103</v>
      </c>
      <c r="E18" s="158">
        <v>1748</v>
      </c>
      <c r="F18" s="159">
        <f t="shared" si="0"/>
        <v>2002</v>
      </c>
      <c r="G18" s="160" t="s">
        <v>87</v>
      </c>
    </row>
    <row r="19" spans="1:7" ht="14.4" customHeight="1" x14ac:dyDescent="0.25">
      <c r="A19" s="166">
        <v>16</v>
      </c>
      <c r="B19" s="157" t="s">
        <v>15</v>
      </c>
      <c r="C19" s="158">
        <v>8062</v>
      </c>
      <c r="D19" s="158">
        <v>11199</v>
      </c>
      <c r="E19" s="158">
        <v>6256</v>
      </c>
      <c r="F19" s="159">
        <f t="shared" si="0"/>
        <v>25517</v>
      </c>
      <c r="G19" s="160" t="s">
        <v>157</v>
      </c>
    </row>
    <row r="20" spans="1:7" ht="14.4" customHeight="1" x14ac:dyDescent="0.25">
      <c r="A20" s="166">
        <v>17</v>
      </c>
      <c r="B20" s="170" t="s">
        <v>16</v>
      </c>
      <c r="C20" s="158">
        <v>183</v>
      </c>
      <c r="D20" s="158">
        <v>1034</v>
      </c>
      <c r="E20" s="158">
        <v>11847</v>
      </c>
      <c r="F20" s="159">
        <f t="shared" si="0"/>
        <v>13064</v>
      </c>
      <c r="G20" s="160" t="s">
        <v>88</v>
      </c>
    </row>
    <row r="21" spans="1:7" ht="14.4" customHeight="1" x14ac:dyDescent="0.25">
      <c r="A21" s="166">
        <v>18</v>
      </c>
      <c r="B21" s="171" t="s">
        <v>17</v>
      </c>
      <c r="C21" s="158">
        <v>2036</v>
      </c>
      <c r="D21" s="158">
        <v>2863</v>
      </c>
      <c r="E21" s="158">
        <v>9763</v>
      </c>
      <c r="F21" s="159">
        <f t="shared" si="0"/>
        <v>14662</v>
      </c>
      <c r="G21" s="160" t="s">
        <v>89</v>
      </c>
    </row>
    <row r="22" spans="1:7" ht="14.4" customHeight="1" x14ac:dyDescent="0.25">
      <c r="A22" s="166">
        <v>19</v>
      </c>
      <c r="B22" s="172" t="s">
        <v>158</v>
      </c>
      <c r="C22" s="158">
        <v>117</v>
      </c>
      <c r="D22" s="158">
        <v>959</v>
      </c>
      <c r="E22" s="158">
        <v>3320</v>
      </c>
      <c r="F22" s="159">
        <f t="shared" si="0"/>
        <v>4396</v>
      </c>
      <c r="G22" s="160" t="s">
        <v>90</v>
      </c>
    </row>
    <row r="23" spans="1:7" ht="14.4" customHeight="1" x14ac:dyDescent="0.25">
      <c r="A23" s="166">
        <v>20</v>
      </c>
      <c r="B23" s="157" t="s">
        <v>18</v>
      </c>
      <c r="C23" s="158">
        <v>759</v>
      </c>
      <c r="D23" s="158">
        <v>4407</v>
      </c>
      <c r="E23" s="158">
        <v>43831</v>
      </c>
      <c r="F23" s="159">
        <f t="shared" si="0"/>
        <v>48997</v>
      </c>
      <c r="G23" s="160" t="s">
        <v>91</v>
      </c>
    </row>
    <row r="24" spans="1:7" ht="14.4" customHeight="1" x14ac:dyDescent="0.25">
      <c r="A24" s="166">
        <v>21</v>
      </c>
      <c r="B24" s="173" t="s">
        <v>19</v>
      </c>
      <c r="C24" s="158">
        <v>38</v>
      </c>
      <c r="D24" s="158">
        <v>165</v>
      </c>
      <c r="E24" s="158">
        <v>4301</v>
      </c>
      <c r="F24" s="159">
        <f t="shared" si="0"/>
        <v>4504</v>
      </c>
      <c r="G24" s="160" t="s">
        <v>159</v>
      </c>
    </row>
    <row r="25" spans="1:7" ht="14.4" customHeight="1" x14ac:dyDescent="0.25">
      <c r="A25" s="166">
        <v>22</v>
      </c>
      <c r="B25" s="174" t="s">
        <v>20</v>
      </c>
      <c r="C25" s="158">
        <v>566</v>
      </c>
      <c r="D25" s="158">
        <v>2894</v>
      </c>
      <c r="E25" s="158">
        <v>17285</v>
      </c>
      <c r="F25" s="159">
        <f t="shared" si="0"/>
        <v>20745</v>
      </c>
      <c r="G25" s="160" t="s">
        <v>92</v>
      </c>
    </row>
    <row r="26" spans="1:7" ht="14.4" customHeight="1" x14ac:dyDescent="0.25">
      <c r="A26" s="166">
        <v>23</v>
      </c>
      <c r="B26" s="157" t="s">
        <v>21</v>
      </c>
      <c r="C26" s="158">
        <v>4385</v>
      </c>
      <c r="D26" s="158">
        <v>13292</v>
      </c>
      <c r="E26" s="158">
        <v>87226</v>
      </c>
      <c r="F26" s="159">
        <f t="shared" si="0"/>
        <v>104903</v>
      </c>
      <c r="G26" s="160" t="s">
        <v>93</v>
      </c>
    </row>
    <row r="27" spans="1:7" ht="14.4" customHeight="1" x14ac:dyDescent="0.25">
      <c r="A27" s="166">
        <v>24</v>
      </c>
      <c r="B27" s="175" t="s">
        <v>22</v>
      </c>
      <c r="C27" s="158">
        <v>253</v>
      </c>
      <c r="D27" s="158">
        <v>1564</v>
      </c>
      <c r="E27" s="158">
        <v>29301</v>
      </c>
      <c r="F27" s="159">
        <f t="shared" si="0"/>
        <v>31118</v>
      </c>
      <c r="G27" s="160" t="s">
        <v>94</v>
      </c>
    </row>
    <row r="28" spans="1:7" ht="14.4" customHeight="1" x14ac:dyDescent="0.25">
      <c r="A28" s="166">
        <v>25</v>
      </c>
      <c r="B28" s="157" t="s">
        <v>23</v>
      </c>
      <c r="C28" s="158">
        <v>36791</v>
      </c>
      <c r="D28" s="158">
        <v>38067</v>
      </c>
      <c r="E28" s="158">
        <v>45794</v>
      </c>
      <c r="F28" s="159">
        <f t="shared" si="0"/>
        <v>120652</v>
      </c>
      <c r="G28" s="160" t="s">
        <v>160</v>
      </c>
    </row>
    <row r="29" spans="1:7" ht="14.4" customHeight="1" x14ac:dyDescent="0.25">
      <c r="A29" s="166">
        <v>26</v>
      </c>
      <c r="B29" s="176" t="s">
        <v>24</v>
      </c>
      <c r="C29" s="158">
        <v>111</v>
      </c>
      <c r="D29" s="158">
        <v>271</v>
      </c>
      <c r="E29" s="158">
        <v>1437</v>
      </c>
      <c r="F29" s="159">
        <f t="shared" si="0"/>
        <v>1819</v>
      </c>
      <c r="G29" s="160" t="s">
        <v>95</v>
      </c>
    </row>
    <row r="30" spans="1:7" ht="14.4" customHeight="1" x14ac:dyDescent="0.25">
      <c r="A30" s="166">
        <v>27</v>
      </c>
      <c r="B30" s="177" t="s">
        <v>25</v>
      </c>
      <c r="C30" s="158">
        <v>535</v>
      </c>
      <c r="D30" s="158">
        <v>777</v>
      </c>
      <c r="E30" s="158">
        <v>16035</v>
      </c>
      <c r="F30" s="159">
        <f t="shared" si="0"/>
        <v>17347</v>
      </c>
      <c r="G30" s="160" t="s">
        <v>96</v>
      </c>
    </row>
    <row r="31" spans="1:7" ht="14.4" customHeight="1" x14ac:dyDescent="0.25">
      <c r="A31" s="166">
        <v>28</v>
      </c>
      <c r="B31" s="178" t="s">
        <v>26</v>
      </c>
      <c r="C31" s="158">
        <v>241</v>
      </c>
      <c r="D31" s="158">
        <v>1088</v>
      </c>
      <c r="E31" s="158">
        <v>19863</v>
      </c>
      <c r="F31" s="159">
        <f t="shared" si="0"/>
        <v>21192</v>
      </c>
      <c r="G31" s="160" t="s">
        <v>97</v>
      </c>
    </row>
    <row r="32" spans="1:7" ht="14.4" customHeight="1" x14ac:dyDescent="0.25">
      <c r="A32" s="166">
        <v>29</v>
      </c>
      <c r="B32" s="179" t="s">
        <v>161</v>
      </c>
      <c r="C32" s="158">
        <v>230</v>
      </c>
      <c r="D32" s="158">
        <v>1246</v>
      </c>
      <c r="E32" s="158">
        <v>5085</v>
      </c>
      <c r="F32" s="159">
        <f t="shared" si="0"/>
        <v>6561</v>
      </c>
      <c r="G32" s="160" t="s">
        <v>98</v>
      </c>
    </row>
    <row r="33" spans="1:7" ht="14.4" customHeight="1" x14ac:dyDescent="0.25">
      <c r="A33" s="166">
        <v>30</v>
      </c>
      <c r="B33" s="157" t="s">
        <v>27</v>
      </c>
      <c r="C33" s="158">
        <v>45</v>
      </c>
      <c r="D33" s="158">
        <v>81</v>
      </c>
      <c r="E33" s="158">
        <v>1776</v>
      </c>
      <c r="F33" s="159">
        <f t="shared" ref="F33:F60" si="1">SUM(C33:E33)</f>
        <v>1902</v>
      </c>
      <c r="G33" s="160" t="s">
        <v>99</v>
      </c>
    </row>
    <row r="34" spans="1:7" ht="14.4" customHeight="1" x14ac:dyDescent="0.25">
      <c r="A34" s="166">
        <v>31</v>
      </c>
      <c r="B34" s="157" t="s">
        <v>28</v>
      </c>
      <c r="C34" s="158">
        <v>14563</v>
      </c>
      <c r="D34" s="158">
        <v>16041</v>
      </c>
      <c r="E34" s="158">
        <v>19677</v>
      </c>
      <c r="F34" s="159">
        <f t="shared" si="1"/>
        <v>50281</v>
      </c>
      <c r="G34" s="160" t="s">
        <v>100</v>
      </c>
    </row>
    <row r="35" spans="1:7" ht="14.4" customHeight="1" x14ac:dyDescent="0.25">
      <c r="A35" s="166">
        <v>32</v>
      </c>
      <c r="B35" s="180" t="s">
        <v>29</v>
      </c>
      <c r="C35" s="158">
        <v>542</v>
      </c>
      <c r="D35" s="158">
        <v>579</v>
      </c>
      <c r="E35" s="158">
        <v>5130</v>
      </c>
      <c r="F35" s="159">
        <f t="shared" si="1"/>
        <v>6251</v>
      </c>
      <c r="G35" s="160" t="s">
        <v>101</v>
      </c>
    </row>
    <row r="36" spans="1:7" ht="14.4" customHeight="1" x14ac:dyDescent="0.25">
      <c r="A36" s="166">
        <v>33</v>
      </c>
      <c r="B36" s="157" t="s">
        <v>30</v>
      </c>
      <c r="C36" s="158">
        <v>22046</v>
      </c>
      <c r="D36" s="158">
        <v>4357</v>
      </c>
      <c r="E36" s="158">
        <v>27937</v>
      </c>
      <c r="F36" s="159">
        <f t="shared" si="1"/>
        <v>54340</v>
      </c>
      <c r="G36" s="160" t="s">
        <v>102</v>
      </c>
    </row>
    <row r="37" spans="1:7" ht="14.4" customHeight="1" x14ac:dyDescent="0.25">
      <c r="A37" s="166">
        <v>35</v>
      </c>
      <c r="B37" s="181" t="s">
        <v>31</v>
      </c>
      <c r="C37" s="158">
        <v>259</v>
      </c>
      <c r="D37" s="158">
        <v>708</v>
      </c>
      <c r="E37" s="158">
        <v>13615</v>
      </c>
      <c r="F37" s="159">
        <f t="shared" si="1"/>
        <v>14582</v>
      </c>
      <c r="G37" s="160" t="s">
        <v>103</v>
      </c>
    </row>
    <row r="38" spans="1:7" ht="14.4" customHeight="1" x14ac:dyDescent="0.25">
      <c r="A38" s="166">
        <v>36</v>
      </c>
      <c r="B38" s="157" t="s">
        <v>32</v>
      </c>
      <c r="C38" s="158">
        <v>2176</v>
      </c>
      <c r="D38" s="158">
        <v>2076</v>
      </c>
      <c r="E38" s="158">
        <v>9542</v>
      </c>
      <c r="F38" s="159">
        <f t="shared" si="1"/>
        <v>13794</v>
      </c>
      <c r="G38" s="160" t="s">
        <v>104</v>
      </c>
    </row>
    <row r="39" spans="1:7" ht="14.4" customHeight="1" x14ac:dyDescent="0.25">
      <c r="A39" s="166">
        <v>37</v>
      </c>
      <c r="B39" s="182" t="s">
        <v>33</v>
      </c>
      <c r="C39" s="158">
        <v>93</v>
      </c>
      <c r="D39" s="158">
        <v>327</v>
      </c>
      <c r="E39" s="158">
        <v>8718</v>
      </c>
      <c r="F39" s="159">
        <f t="shared" si="1"/>
        <v>9138</v>
      </c>
      <c r="G39" s="160" t="s">
        <v>105</v>
      </c>
    </row>
    <row r="40" spans="1:7" ht="14.4" customHeight="1" x14ac:dyDescent="0.25">
      <c r="A40" s="166">
        <v>38</v>
      </c>
      <c r="B40" s="183" t="s">
        <v>34</v>
      </c>
      <c r="C40" s="158">
        <v>217</v>
      </c>
      <c r="D40" s="158">
        <v>849</v>
      </c>
      <c r="E40" s="158">
        <v>7991</v>
      </c>
      <c r="F40" s="159">
        <f t="shared" si="1"/>
        <v>9057</v>
      </c>
      <c r="G40" s="160" t="s">
        <v>162</v>
      </c>
    </row>
    <row r="41" spans="1:7" ht="14.4" customHeight="1" x14ac:dyDescent="0.25">
      <c r="A41" s="166">
        <v>39</v>
      </c>
      <c r="B41" s="184" t="s">
        <v>35</v>
      </c>
      <c r="C41" s="158">
        <v>9</v>
      </c>
      <c r="D41" s="158">
        <v>22</v>
      </c>
      <c r="E41" s="158">
        <v>131</v>
      </c>
      <c r="F41" s="159">
        <f t="shared" si="1"/>
        <v>162</v>
      </c>
      <c r="G41" s="160" t="s">
        <v>106</v>
      </c>
    </row>
    <row r="42" spans="1:7" ht="14.4" customHeight="1" x14ac:dyDescent="0.25">
      <c r="A42" s="166">
        <v>41</v>
      </c>
      <c r="B42" s="185" t="s">
        <v>36</v>
      </c>
      <c r="C42" s="158">
        <v>14331</v>
      </c>
      <c r="D42" s="158">
        <v>60911</v>
      </c>
      <c r="E42" s="158">
        <v>519449</v>
      </c>
      <c r="F42" s="159">
        <f t="shared" si="1"/>
        <v>594691</v>
      </c>
      <c r="G42" s="160" t="s">
        <v>107</v>
      </c>
    </row>
    <row r="43" spans="1:7" ht="14.4" customHeight="1" x14ac:dyDescent="0.25">
      <c r="A43" s="166">
        <v>42</v>
      </c>
      <c r="B43" s="157" t="s">
        <v>37</v>
      </c>
      <c r="C43" s="158">
        <v>352</v>
      </c>
      <c r="D43" s="158">
        <v>3764</v>
      </c>
      <c r="E43" s="158">
        <v>155178</v>
      </c>
      <c r="F43" s="159">
        <f t="shared" si="1"/>
        <v>159294</v>
      </c>
      <c r="G43" s="160" t="s">
        <v>108</v>
      </c>
    </row>
    <row r="44" spans="1:7" ht="14.4" customHeight="1" x14ac:dyDescent="0.25">
      <c r="A44" s="166">
        <v>43</v>
      </c>
      <c r="B44" s="186" t="s">
        <v>38</v>
      </c>
      <c r="C44" s="158">
        <v>14906</v>
      </c>
      <c r="D44" s="158">
        <v>27412</v>
      </c>
      <c r="E44" s="158">
        <v>122980</v>
      </c>
      <c r="F44" s="159">
        <f t="shared" si="1"/>
        <v>165298</v>
      </c>
      <c r="G44" s="160" t="s">
        <v>109</v>
      </c>
    </row>
    <row r="45" spans="1:7" ht="14.4" customHeight="1" x14ac:dyDescent="0.25">
      <c r="A45" s="166">
        <v>45</v>
      </c>
      <c r="B45" s="157" t="s">
        <v>39</v>
      </c>
      <c r="C45" s="158">
        <v>177515</v>
      </c>
      <c r="D45" s="158">
        <v>83372</v>
      </c>
      <c r="E45" s="158">
        <v>45395</v>
      </c>
      <c r="F45" s="159">
        <f t="shared" si="1"/>
        <v>306282</v>
      </c>
      <c r="G45" s="160" t="s">
        <v>163</v>
      </c>
    </row>
    <row r="46" spans="1:7" ht="14.4" customHeight="1" x14ac:dyDescent="0.25">
      <c r="A46" s="166">
        <v>46</v>
      </c>
      <c r="B46" s="157" t="s">
        <v>164</v>
      </c>
      <c r="C46" s="158">
        <v>54987</v>
      </c>
      <c r="D46" s="158">
        <v>46964</v>
      </c>
      <c r="E46" s="158">
        <v>74121</v>
      </c>
      <c r="F46" s="159">
        <f t="shared" si="1"/>
        <v>176072</v>
      </c>
      <c r="G46" s="160" t="s">
        <v>110</v>
      </c>
    </row>
    <row r="47" spans="1:7" ht="14.4" customHeight="1" x14ac:dyDescent="0.25">
      <c r="A47" s="166">
        <v>47</v>
      </c>
      <c r="B47" s="157" t="s">
        <v>165</v>
      </c>
      <c r="C47" s="158">
        <v>507661</v>
      </c>
      <c r="D47" s="158">
        <v>151069</v>
      </c>
      <c r="E47" s="158">
        <v>110276</v>
      </c>
      <c r="F47" s="159">
        <f t="shared" si="1"/>
        <v>769006</v>
      </c>
      <c r="G47" s="160" t="s">
        <v>111</v>
      </c>
    </row>
    <row r="48" spans="1:7" ht="14.4" customHeight="1" x14ac:dyDescent="0.25">
      <c r="A48" s="166">
        <v>49</v>
      </c>
      <c r="B48" s="187" t="s">
        <v>166</v>
      </c>
      <c r="C48" s="158">
        <v>2409</v>
      </c>
      <c r="D48" s="158">
        <v>8352</v>
      </c>
      <c r="E48" s="158">
        <v>59538</v>
      </c>
      <c r="F48" s="159">
        <f t="shared" si="1"/>
        <v>70299</v>
      </c>
      <c r="G48" s="160" t="s">
        <v>112</v>
      </c>
    </row>
    <row r="49" spans="1:7" ht="14.4" customHeight="1" x14ac:dyDescent="0.25">
      <c r="A49" s="166">
        <v>50</v>
      </c>
      <c r="B49" s="188" t="s">
        <v>40</v>
      </c>
      <c r="C49" s="158">
        <v>126</v>
      </c>
      <c r="D49" s="158">
        <v>482</v>
      </c>
      <c r="E49" s="158">
        <v>6200</v>
      </c>
      <c r="F49" s="159">
        <f t="shared" si="1"/>
        <v>6808</v>
      </c>
      <c r="G49" s="160" t="s">
        <v>113</v>
      </c>
    </row>
    <row r="50" spans="1:7" ht="14.4" customHeight="1" x14ac:dyDescent="0.25">
      <c r="A50" s="166">
        <v>51</v>
      </c>
      <c r="B50" s="189" t="s">
        <v>41</v>
      </c>
      <c r="C50" s="158">
        <v>521</v>
      </c>
      <c r="D50" s="158">
        <v>682</v>
      </c>
      <c r="E50" s="158">
        <v>7330</v>
      </c>
      <c r="F50" s="159">
        <f t="shared" si="1"/>
        <v>8533</v>
      </c>
      <c r="G50" s="160" t="s">
        <v>114</v>
      </c>
    </row>
    <row r="51" spans="1:7" ht="14.4" customHeight="1" x14ac:dyDescent="0.25">
      <c r="A51" s="166">
        <v>52</v>
      </c>
      <c r="B51" s="157" t="s">
        <v>42</v>
      </c>
      <c r="C51" s="158">
        <v>15080</v>
      </c>
      <c r="D51" s="158">
        <v>26083</v>
      </c>
      <c r="E51" s="158">
        <v>38501</v>
      </c>
      <c r="F51" s="159">
        <f t="shared" si="1"/>
        <v>79664</v>
      </c>
      <c r="G51" s="160" t="s">
        <v>115</v>
      </c>
    </row>
    <row r="52" spans="1:7" ht="14.4" customHeight="1" x14ac:dyDescent="0.25">
      <c r="A52" s="166">
        <v>53</v>
      </c>
      <c r="B52" s="190" t="s">
        <v>43</v>
      </c>
      <c r="C52" s="158">
        <v>312</v>
      </c>
      <c r="D52" s="158">
        <v>423</v>
      </c>
      <c r="E52" s="158">
        <v>880</v>
      </c>
      <c r="F52" s="159">
        <f t="shared" si="1"/>
        <v>1615</v>
      </c>
      <c r="G52" s="160" t="s">
        <v>116</v>
      </c>
    </row>
    <row r="53" spans="1:7" ht="14.4" customHeight="1" x14ac:dyDescent="0.25">
      <c r="A53" s="166">
        <v>55</v>
      </c>
      <c r="B53" s="157" t="s">
        <v>44</v>
      </c>
      <c r="C53" s="158">
        <v>34093</v>
      </c>
      <c r="D53" s="158">
        <v>24183</v>
      </c>
      <c r="E53" s="158">
        <v>38040</v>
      </c>
      <c r="F53" s="159">
        <f t="shared" si="1"/>
        <v>96316</v>
      </c>
      <c r="G53" s="160" t="s">
        <v>117</v>
      </c>
    </row>
    <row r="54" spans="1:7" ht="14.4" customHeight="1" x14ac:dyDescent="0.25">
      <c r="A54" s="166">
        <v>56</v>
      </c>
      <c r="B54" s="157" t="s">
        <v>45</v>
      </c>
      <c r="C54" s="158">
        <v>121604</v>
      </c>
      <c r="D54" s="158">
        <v>120873</v>
      </c>
      <c r="E54" s="158">
        <v>73989</v>
      </c>
      <c r="F54" s="159">
        <f t="shared" si="1"/>
        <v>316466</v>
      </c>
      <c r="G54" s="160" t="s">
        <v>118</v>
      </c>
    </row>
    <row r="55" spans="1:7" ht="14.4" customHeight="1" x14ac:dyDescent="0.25">
      <c r="A55" s="166">
        <v>58</v>
      </c>
      <c r="B55" s="191" t="s">
        <v>46</v>
      </c>
      <c r="C55" s="158">
        <v>733</v>
      </c>
      <c r="D55" s="158">
        <v>1212</v>
      </c>
      <c r="E55" s="158">
        <v>4923</v>
      </c>
      <c r="F55" s="159">
        <f t="shared" si="1"/>
        <v>6868</v>
      </c>
      <c r="G55" s="160" t="s">
        <v>119</v>
      </c>
    </row>
    <row r="56" spans="1:7" ht="21" customHeight="1" x14ac:dyDescent="0.25">
      <c r="A56" s="166">
        <v>59</v>
      </c>
      <c r="B56" s="192" t="s">
        <v>47</v>
      </c>
      <c r="C56" s="158">
        <v>225</v>
      </c>
      <c r="D56" s="158">
        <v>239</v>
      </c>
      <c r="E56" s="158">
        <v>313</v>
      </c>
      <c r="F56" s="159">
        <f t="shared" si="1"/>
        <v>777</v>
      </c>
      <c r="G56" s="160" t="s">
        <v>167</v>
      </c>
    </row>
    <row r="57" spans="1:7" ht="14.4" customHeight="1" x14ac:dyDescent="0.25">
      <c r="A57" s="166">
        <v>60</v>
      </c>
      <c r="B57" s="193" t="s">
        <v>48</v>
      </c>
      <c r="C57" s="158">
        <v>538</v>
      </c>
      <c r="D57" s="158">
        <v>229</v>
      </c>
      <c r="E57" s="158">
        <v>364</v>
      </c>
      <c r="F57" s="159">
        <f t="shared" si="1"/>
        <v>1131</v>
      </c>
      <c r="G57" s="160" t="s">
        <v>120</v>
      </c>
    </row>
    <row r="58" spans="1:7" ht="14.4" customHeight="1" x14ac:dyDescent="0.25">
      <c r="A58" s="166">
        <v>61</v>
      </c>
      <c r="B58" s="194" t="s">
        <v>49</v>
      </c>
      <c r="C58" s="158">
        <v>2313</v>
      </c>
      <c r="D58" s="158">
        <v>1618</v>
      </c>
      <c r="E58" s="158">
        <v>10770</v>
      </c>
      <c r="F58" s="159">
        <f t="shared" si="1"/>
        <v>14701</v>
      </c>
      <c r="G58" s="160" t="s">
        <v>121</v>
      </c>
    </row>
    <row r="59" spans="1:7" ht="14.4" customHeight="1" x14ac:dyDescent="0.25">
      <c r="A59" s="166">
        <v>62</v>
      </c>
      <c r="B59" s="195" t="s">
        <v>50</v>
      </c>
      <c r="C59" s="158">
        <v>376</v>
      </c>
      <c r="D59" s="158">
        <v>1220</v>
      </c>
      <c r="E59" s="158">
        <v>3607</v>
      </c>
      <c r="F59" s="159">
        <f t="shared" si="1"/>
        <v>5203</v>
      </c>
      <c r="G59" s="160" t="s">
        <v>122</v>
      </c>
    </row>
    <row r="60" spans="1:7" ht="15.75" customHeight="1" x14ac:dyDescent="0.25">
      <c r="A60" s="166">
        <v>63</v>
      </c>
      <c r="B60" s="196" t="s">
        <v>51</v>
      </c>
      <c r="C60" s="158">
        <v>324</v>
      </c>
      <c r="D60" s="158">
        <v>462</v>
      </c>
      <c r="E60" s="158">
        <v>931</v>
      </c>
      <c r="F60" s="159">
        <f t="shared" si="1"/>
        <v>1717</v>
      </c>
      <c r="G60" s="160" t="s">
        <v>123</v>
      </c>
    </row>
    <row r="61" spans="1:7" ht="23.25" customHeight="1" x14ac:dyDescent="0.25">
      <c r="A61" s="166">
        <v>64</v>
      </c>
      <c r="B61" s="197" t="s">
        <v>168</v>
      </c>
      <c r="C61" s="158">
        <v>1658</v>
      </c>
      <c r="D61" s="158">
        <v>5555</v>
      </c>
      <c r="E61" s="158">
        <v>13990</v>
      </c>
      <c r="F61" s="159">
        <f t="shared" ref="F61:F87" si="2">SUM(C61:E61)</f>
        <v>21203</v>
      </c>
      <c r="G61" s="160" t="s">
        <v>124</v>
      </c>
    </row>
    <row r="62" spans="1:7" ht="14.4" customHeight="1" x14ac:dyDescent="0.25">
      <c r="A62" s="166">
        <v>65</v>
      </c>
      <c r="B62" s="198" t="s">
        <v>52</v>
      </c>
      <c r="C62" s="158">
        <v>699</v>
      </c>
      <c r="D62" s="158">
        <v>1142</v>
      </c>
      <c r="E62" s="158">
        <v>6341</v>
      </c>
      <c r="F62" s="159">
        <f t="shared" si="2"/>
        <v>8182</v>
      </c>
      <c r="G62" s="160" t="s">
        <v>169</v>
      </c>
    </row>
    <row r="63" spans="1:7" ht="14.4" customHeight="1" x14ac:dyDescent="0.25">
      <c r="A63" s="166">
        <v>66</v>
      </c>
      <c r="B63" s="199" t="s">
        <v>53</v>
      </c>
      <c r="C63" s="158">
        <v>187</v>
      </c>
      <c r="D63" s="158">
        <v>1188</v>
      </c>
      <c r="E63" s="158">
        <v>797</v>
      </c>
      <c r="F63" s="159">
        <f t="shared" si="2"/>
        <v>2172</v>
      </c>
      <c r="G63" s="160" t="s">
        <v>125</v>
      </c>
    </row>
    <row r="64" spans="1:7" ht="14.4" customHeight="1" x14ac:dyDescent="0.25">
      <c r="A64" s="166">
        <v>68</v>
      </c>
      <c r="B64" s="200" t="s">
        <v>170</v>
      </c>
      <c r="C64" s="158">
        <v>17273</v>
      </c>
      <c r="D64" s="158">
        <v>10434</v>
      </c>
      <c r="E64" s="158">
        <v>27049</v>
      </c>
      <c r="F64" s="159">
        <f t="shared" si="2"/>
        <v>54756</v>
      </c>
      <c r="G64" s="160" t="s">
        <v>126</v>
      </c>
    </row>
    <row r="65" spans="1:7" ht="14.4" customHeight="1" x14ac:dyDescent="0.25">
      <c r="A65" s="166">
        <v>69</v>
      </c>
      <c r="B65" s="157" t="s">
        <v>54</v>
      </c>
      <c r="C65" s="158">
        <v>1201</v>
      </c>
      <c r="D65" s="158">
        <v>2043</v>
      </c>
      <c r="E65" s="158">
        <v>2664</v>
      </c>
      <c r="F65" s="159">
        <f t="shared" si="2"/>
        <v>5908</v>
      </c>
      <c r="G65" s="160" t="s">
        <v>127</v>
      </c>
    </row>
    <row r="66" spans="1:7" ht="14.4" customHeight="1" x14ac:dyDescent="0.25">
      <c r="A66" s="166">
        <v>70</v>
      </c>
      <c r="B66" s="201" t="s">
        <v>55</v>
      </c>
      <c r="C66" s="158">
        <v>189</v>
      </c>
      <c r="D66" s="158">
        <v>972</v>
      </c>
      <c r="E66" s="158">
        <v>3998</v>
      </c>
      <c r="F66" s="159">
        <f t="shared" si="2"/>
        <v>5159</v>
      </c>
      <c r="G66" s="160" t="s">
        <v>128</v>
      </c>
    </row>
    <row r="67" spans="1:7" ht="14.4" customHeight="1" x14ac:dyDescent="0.25">
      <c r="A67" s="166">
        <v>71</v>
      </c>
      <c r="B67" s="202" t="s">
        <v>171</v>
      </c>
      <c r="C67" s="158">
        <v>1821</v>
      </c>
      <c r="D67" s="158">
        <v>5966</v>
      </c>
      <c r="E67" s="158">
        <v>29090</v>
      </c>
      <c r="F67" s="159">
        <f t="shared" si="2"/>
        <v>36877</v>
      </c>
      <c r="G67" s="160" t="s">
        <v>172</v>
      </c>
    </row>
    <row r="68" spans="1:7" ht="14.4" customHeight="1" x14ac:dyDescent="0.25">
      <c r="A68" s="166">
        <v>72</v>
      </c>
      <c r="B68" s="203" t="s">
        <v>56</v>
      </c>
      <c r="C68" s="158">
        <v>13</v>
      </c>
      <c r="D68" s="158">
        <v>26</v>
      </c>
      <c r="E68" s="158">
        <v>223</v>
      </c>
      <c r="F68" s="159">
        <f t="shared" si="2"/>
        <v>262</v>
      </c>
      <c r="G68" s="160" t="s">
        <v>129</v>
      </c>
    </row>
    <row r="69" spans="1:7" ht="14.4" customHeight="1" x14ac:dyDescent="0.25">
      <c r="A69" s="166">
        <v>73</v>
      </c>
      <c r="B69" s="204" t="s">
        <v>57</v>
      </c>
      <c r="C69" s="158">
        <v>4443</v>
      </c>
      <c r="D69" s="158">
        <v>8056</v>
      </c>
      <c r="E69" s="158">
        <v>5359</v>
      </c>
      <c r="F69" s="159">
        <f t="shared" si="2"/>
        <v>17858</v>
      </c>
      <c r="G69" s="160" t="s">
        <v>130</v>
      </c>
    </row>
    <row r="70" spans="1:7" ht="14.4" customHeight="1" x14ac:dyDescent="0.25">
      <c r="A70" s="166">
        <v>74</v>
      </c>
      <c r="B70" s="157" t="s">
        <v>58</v>
      </c>
      <c r="C70" s="158">
        <v>5520</v>
      </c>
      <c r="D70" s="158">
        <v>1711</v>
      </c>
      <c r="E70" s="158">
        <v>853</v>
      </c>
      <c r="F70" s="159">
        <f t="shared" si="2"/>
        <v>8084</v>
      </c>
      <c r="G70" s="160" t="s">
        <v>131</v>
      </c>
    </row>
    <row r="71" spans="1:7" ht="14.4" customHeight="1" x14ac:dyDescent="0.25">
      <c r="A71" s="166">
        <v>75</v>
      </c>
      <c r="B71" s="205" t="s">
        <v>173</v>
      </c>
      <c r="C71" s="158">
        <v>843</v>
      </c>
      <c r="D71" s="158">
        <v>144</v>
      </c>
      <c r="E71" s="158">
        <v>30</v>
      </c>
      <c r="F71" s="159">
        <f t="shared" si="2"/>
        <v>1017</v>
      </c>
      <c r="G71" s="160" t="s">
        <v>132</v>
      </c>
    </row>
    <row r="72" spans="1:7" ht="14.4" customHeight="1" x14ac:dyDescent="0.25">
      <c r="A72" s="166">
        <v>77</v>
      </c>
      <c r="B72" s="206" t="s">
        <v>174</v>
      </c>
      <c r="C72" s="158">
        <v>13065</v>
      </c>
      <c r="D72" s="158">
        <v>6014</v>
      </c>
      <c r="E72" s="158">
        <v>15913</v>
      </c>
      <c r="F72" s="159">
        <f t="shared" si="2"/>
        <v>34992</v>
      </c>
      <c r="G72" s="160" t="s">
        <v>133</v>
      </c>
    </row>
    <row r="73" spans="1:7" ht="14.4" customHeight="1" x14ac:dyDescent="0.25">
      <c r="A73" s="166">
        <v>78</v>
      </c>
      <c r="B73" s="207" t="s">
        <v>59</v>
      </c>
      <c r="C73" s="158">
        <v>3209</v>
      </c>
      <c r="D73" s="158">
        <v>2428</v>
      </c>
      <c r="E73" s="158">
        <v>4549</v>
      </c>
      <c r="F73" s="159">
        <f t="shared" si="2"/>
        <v>10186</v>
      </c>
      <c r="G73" s="160" t="s">
        <v>134</v>
      </c>
    </row>
    <row r="74" spans="1:7" ht="14.4" customHeight="1" x14ac:dyDescent="0.25">
      <c r="A74" s="166">
        <v>79</v>
      </c>
      <c r="B74" s="157" t="s">
        <v>175</v>
      </c>
      <c r="C74" s="158">
        <v>3290</v>
      </c>
      <c r="D74" s="158">
        <v>5022</v>
      </c>
      <c r="E74" s="158">
        <v>2786</v>
      </c>
      <c r="F74" s="159">
        <f t="shared" si="2"/>
        <v>11098</v>
      </c>
      <c r="G74" s="160" t="s">
        <v>176</v>
      </c>
    </row>
    <row r="75" spans="1:7" ht="14.4" customHeight="1" x14ac:dyDescent="0.25">
      <c r="A75" s="166">
        <v>80</v>
      </c>
      <c r="B75" s="208" t="s">
        <v>60</v>
      </c>
      <c r="C75" s="158">
        <v>263</v>
      </c>
      <c r="D75" s="158">
        <v>713</v>
      </c>
      <c r="E75" s="158">
        <v>5509</v>
      </c>
      <c r="F75" s="159">
        <f t="shared" si="2"/>
        <v>6485</v>
      </c>
      <c r="G75" s="160" t="s">
        <v>135</v>
      </c>
    </row>
    <row r="76" spans="1:7" ht="14.4" customHeight="1" x14ac:dyDescent="0.25">
      <c r="A76" s="166">
        <v>81</v>
      </c>
      <c r="B76" s="157" t="s">
        <v>61</v>
      </c>
      <c r="C76" s="158">
        <v>1333</v>
      </c>
      <c r="D76" s="158">
        <v>4155</v>
      </c>
      <c r="E76" s="158">
        <v>103532</v>
      </c>
      <c r="F76" s="159">
        <f t="shared" si="2"/>
        <v>109020</v>
      </c>
      <c r="G76" s="160" t="s">
        <v>136</v>
      </c>
    </row>
    <row r="77" spans="1:7" ht="14.4" customHeight="1" x14ac:dyDescent="0.25">
      <c r="A77" s="166">
        <v>82</v>
      </c>
      <c r="B77" s="209" t="s">
        <v>62</v>
      </c>
      <c r="C77" s="158">
        <v>2835</v>
      </c>
      <c r="D77" s="158">
        <v>2437</v>
      </c>
      <c r="E77" s="158">
        <v>3662</v>
      </c>
      <c r="F77" s="159">
        <f t="shared" si="2"/>
        <v>8934</v>
      </c>
      <c r="G77" s="160" t="s">
        <v>177</v>
      </c>
    </row>
    <row r="78" spans="1:7" ht="14.4" customHeight="1" x14ac:dyDescent="0.25">
      <c r="A78" s="166">
        <v>85</v>
      </c>
      <c r="B78" s="210" t="s">
        <v>63</v>
      </c>
      <c r="C78" s="158">
        <v>3063</v>
      </c>
      <c r="D78" s="158">
        <v>19710</v>
      </c>
      <c r="E78" s="158">
        <v>60384</v>
      </c>
      <c r="F78" s="159">
        <f t="shared" si="2"/>
        <v>83157</v>
      </c>
      <c r="G78" s="160" t="s">
        <v>137</v>
      </c>
    </row>
    <row r="79" spans="1:7" ht="14.4" customHeight="1" x14ac:dyDescent="0.25">
      <c r="A79" s="166">
        <v>86</v>
      </c>
      <c r="B79" s="211" t="s">
        <v>178</v>
      </c>
      <c r="C79" s="158">
        <v>1047</v>
      </c>
      <c r="D79" s="158">
        <v>14936</v>
      </c>
      <c r="E79" s="158">
        <v>106943</v>
      </c>
      <c r="F79" s="159">
        <f t="shared" si="2"/>
        <v>122926</v>
      </c>
      <c r="G79" s="160" t="s">
        <v>138</v>
      </c>
    </row>
    <row r="80" spans="1:7" ht="14.4" customHeight="1" x14ac:dyDescent="0.25">
      <c r="A80" s="166">
        <v>87</v>
      </c>
      <c r="B80" s="211" t="s">
        <v>179</v>
      </c>
      <c r="C80" s="158">
        <v>25</v>
      </c>
      <c r="D80" s="158">
        <v>80</v>
      </c>
      <c r="E80" s="158">
        <v>518</v>
      </c>
      <c r="F80" s="159">
        <f t="shared" si="2"/>
        <v>623</v>
      </c>
      <c r="G80" s="160" t="s">
        <v>139</v>
      </c>
    </row>
    <row r="81" spans="1:7" ht="14.4" customHeight="1" x14ac:dyDescent="0.25">
      <c r="A81" s="166">
        <v>88</v>
      </c>
      <c r="B81" s="211" t="s">
        <v>180</v>
      </c>
      <c r="C81" s="158">
        <v>459</v>
      </c>
      <c r="D81" s="158">
        <v>2059</v>
      </c>
      <c r="E81" s="158">
        <v>2481</v>
      </c>
      <c r="F81" s="159">
        <f t="shared" si="2"/>
        <v>4999</v>
      </c>
      <c r="G81" s="160" t="s">
        <v>140</v>
      </c>
    </row>
    <row r="82" spans="1:7" ht="14.4" customHeight="1" x14ac:dyDescent="0.25">
      <c r="A82" s="166">
        <v>90</v>
      </c>
      <c r="B82" s="212" t="s">
        <v>181</v>
      </c>
      <c r="C82" s="158">
        <v>333</v>
      </c>
      <c r="D82" s="158">
        <v>266</v>
      </c>
      <c r="E82" s="158">
        <v>6487</v>
      </c>
      <c r="F82" s="159">
        <f t="shared" si="2"/>
        <v>7086</v>
      </c>
      <c r="G82" s="160" t="s">
        <v>141</v>
      </c>
    </row>
    <row r="83" spans="1:7" ht="14.4" customHeight="1" x14ac:dyDescent="0.25">
      <c r="A83" s="166">
        <v>91</v>
      </c>
      <c r="B83" s="157" t="s">
        <v>64</v>
      </c>
      <c r="C83" s="158">
        <v>193</v>
      </c>
      <c r="D83" s="158">
        <v>194</v>
      </c>
      <c r="E83" s="158">
        <v>407</v>
      </c>
      <c r="F83" s="159">
        <f t="shared" si="2"/>
        <v>794</v>
      </c>
      <c r="G83" s="160" t="s">
        <v>142</v>
      </c>
    </row>
    <row r="84" spans="1:7" ht="14.4" customHeight="1" x14ac:dyDescent="0.25">
      <c r="A84" s="166">
        <v>93</v>
      </c>
      <c r="B84" s="213" t="s">
        <v>182</v>
      </c>
      <c r="C84" s="158">
        <v>1824</v>
      </c>
      <c r="D84" s="158">
        <v>3500</v>
      </c>
      <c r="E84" s="158">
        <v>10171</v>
      </c>
      <c r="F84" s="159">
        <f t="shared" si="2"/>
        <v>15495</v>
      </c>
      <c r="G84" s="160" t="s">
        <v>143</v>
      </c>
    </row>
    <row r="85" spans="1:7" ht="14.4" customHeight="1" x14ac:dyDescent="0.25">
      <c r="A85" s="166">
        <v>94</v>
      </c>
      <c r="B85" s="157" t="s">
        <v>65</v>
      </c>
      <c r="C85" s="158">
        <v>1147</v>
      </c>
      <c r="D85" s="158">
        <v>1893</v>
      </c>
      <c r="E85" s="158">
        <v>1959</v>
      </c>
      <c r="F85" s="159">
        <f t="shared" si="2"/>
        <v>4999</v>
      </c>
      <c r="G85" s="160" t="s">
        <v>144</v>
      </c>
    </row>
    <row r="86" spans="1:7" ht="14.4" customHeight="1" x14ac:dyDescent="0.25">
      <c r="A86" s="166">
        <v>95</v>
      </c>
      <c r="B86" s="214" t="s">
        <v>66</v>
      </c>
      <c r="C86" s="158">
        <v>18983</v>
      </c>
      <c r="D86" s="158">
        <v>3672</v>
      </c>
      <c r="E86" s="158">
        <v>6164</v>
      </c>
      <c r="F86" s="159">
        <f t="shared" si="2"/>
        <v>28819</v>
      </c>
      <c r="G86" s="160" t="s">
        <v>145</v>
      </c>
    </row>
    <row r="87" spans="1:7" ht="14.4" customHeight="1" x14ac:dyDescent="0.25">
      <c r="A87" s="166">
        <v>96</v>
      </c>
      <c r="B87" s="157" t="s">
        <v>67</v>
      </c>
      <c r="C87" s="158">
        <v>105293</v>
      </c>
      <c r="D87" s="158">
        <v>16962</v>
      </c>
      <c r="E87" s="158">
        <v>4701</v>
      </c>
      <c r="F87" s="159">
        <f t="shared" si="2"/>
        <v>126956</v>
      </c>
      <c r="G87" s="160" t="s">
        <v>146</v>
      </c>
    </row>
    <row r="88" spans="1:7" ht="20.100000000000001" customHeight="1" x14ac:dyDescent="0.25">
      <c r="A88" s="317" t="s">
        <v>69</v>
      </c>
      <c r="B88" s="317"/>
      <c r="C88" s="215">
        <f>SUM(C5:C87)</f>
        <v>1438057</v>
      </c>
      <c r="D88" s="215">
        <f t="shared" ref="D88:F88" si="3">SUM(D5:D87)</f>
        <v>875894</v>
      </c>
      <c r="E88" s="215">
        <f t="shared" si="3"/>
        <v>2284471</v>
      </c>
      <c r="F88" s="215">
        <f t="shared" si="3"/>
        <v>4598422</v>
      </c>
      <c r="G88" s="216" t="s">
        <v>72</v>
      </c>
    </row>
    <row r="89" spans="1:7" x14ac:dyDescent="0.25">
      <c r="A89" s="217"/>
      <c r="B89" s="217"/>
      <c r="C89" s="217"/>
      <c r="D89" s="217"/>
      <c r="E89" s="217"/>
      <c r="F89" s="217"/>
      <c r="G89" s="217"/>
    </row>
    <row r="90" spans="1:7" ht="15" customHeight="1" x14ac:dyDescent="0.25">
      <c r="A90" s="218" t="s">
        <v>226</v>
      </c>
      <c r="B90" s="219" t="s">
        <v>239</v>
      </c>
      <c r="C90" s="220"/>
      <c r="D90" s="217"/>
      <c r="E90" s="217"/>
      <c r="F90" s="217"/>
      <c r="G90" s="217"/>
    </row>
    <row r="91" spans="1:7" ht="15" customHeight="1" x14ac:dyDescent="0.25">
      <c r="A91" s="218" t="s">
        <v>226</v>
      </c>
      <c r="B91" s="219" t="s">
        <v>224</v>
      </c>
      <c r="C91" s="220"/>
      <c r="D91" s="217"/>
      <c r="E91" s="217"/>
      <c r="F91" s="217"/>
      <c r="G91" s="217"/>
    </row>
    <row r="92" spans="1:7" ht="15" customHeight="1" x14ac:dyDescent="0.25">
      <c r="A92" s="218" t="s">
        <v>226</v>
      </c>
      <c r="B92" s="219" t="s">
        <v>225</v>
      </c>
      <c r="C92" s="220"/>
      <c r="D92" s="217"/>
      <c r="E92" s="217"/>
      <c r="F92" s="217"/>
      <c r="G92" s="217"/>
    </row>
  </sheetData>
  <mergeCells count="6">
    <mergeCell ref="A1:B1"/>
    <mergeCell ref="A88:B88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zoomScaleNormal="100" workbookViewId="0">
      <selection activeCell="A2" sqref="A2:D2"/>
    </sheetView>
  </sheetViews>
  <sheetFormatPr defaultRowHeight="13.2" x14ac:dyDescent="0.25"/>
  <cols>
    <col min="1" max="1" width="4.6640625" customWidth="1"/>
    <col min="2" max="2" width="53.109375" customWidth="1"/>
    <col min="3" max="3" width="14.6640625" customWidth="1"/>
    <col min="4" max="4" width="14.44140625" customWidth="1"/>
    <col min="5" max="5" width="14.109375" customWidth="1"/>
    <col min="6" max="6" width="13.88671875" customWidth="1"/>
    <col min="7" max="7" width="55.6640625" customWidth="1"/>
  </cols>
  <sheetData>
    <row r="1" spans="1:7" x14ac:dyDescent="0.25">
      <c r="A1" s="316" t="s">
        <v>203</v>
      </c>
      <c r="B1" s="316"/>
      <c r="C1" s="153"/>
      <c r="D1" s="153"/>
      <c r="E1" s="153"/>
      <c r="F1" s="153"/>
      <c r="G1" s="154" t="s">
        <v>204</v>
      </c>
    </row>
    <row r="2" spans="1:7" ht="43.5" customHeight="1" x14ac:dyDescent="0.25">
      <c r="A2" s="318" t="s">
        <v>251</v>
      </c>
      <c r="B2" s="318"/>
      <c r="C2" s="318"/>
      <c r="D2" s="318"/>
      <c r="E2" s="318" t="s">
        <v>240</v>
      </c>
      <c r="F2" s="318"/>
      <c r="G2" s="318"/>
    </row>
    <row r="3" spans="1:7" ht="30" customHeight="1" x14ac:dyDescent="0.25">
      <c r="A3" s="317" t="s">
        <v>68</v>
      </c>
      <c r="B3" s="317"/>
      <c r="C3" s="81" t="s">
        <v>187</v>
      </c>
      <c r="D3" s="81" t="s">
        <v>188</v>
      </c>
      <c r="E3" s="81" t="s">
        <v>189</v>
      </c>
      <c r="F3" s="81" t="s">
        <v>69</v>
      </c>
      <c r="G3" s="319" t="s">
        <v>73</v>
      </c>
    </row>
    <row r="4" spans="1:7" ht="30" customHeight="1" x14ac:dyDescent="0.25">
      <c r="A4" s="317"/>
      <c r="B4" s="317"/>
      <c r="C4" s="84" t="s">
        <v>0</v>
      </c>
      <c r="D4" s="84" t="s">
        <v>70</v>
      </c>
      <c r="E4" s="84" t="s">
        <v>71</v>
      </c>
      <c r="F4" s="155" t="s">
        <v>72</v>
      </c>
      <c r="G4" s="319"/>
    </row>
    <row r="5" spans="1:7" ht="14.4" customHeight="1" x14ac:dyDescent="0.25">
      <c r="A5" s="156" t="s">
        <v>149</v>
      </c>
      <c r="B5" s="157" t="s">
        <v>1</v>
      </c>
      <c r="C5" s="158">
        <f>سعودي!C5+'غير سعودي'!C5</f>
        <v>165803</v>
      </c>
      <c r="D5" s="158">
        <f>سعودي!D5+'غير سعودي'!D5</f>
        <v>64976</v>
      </c>
      <c r="E5" s="158">
        <f>سعودي!E5+'غير سعودي'!E5</f>
        <v>62510</v>
      </c>
      <c r="F5" s="159">
        <f t="shared" ref="F5:F32" si="0">SUM(C5:E5)</f>
        <v>293289</v>
      </c>
      <c r="G5" s="160" t="s">
        <v>74</v>
      </c>
    </row>
    <row r="6" spans="1:7" ht="14.4" customHeight="1" x14ac:dyDescent="0.25">
      <c r="A6" s="156" t="s">
        <v>150</v>
      </c>
      <c r="B6" s="157" t="s">
        <v>2</v>
      </c>
      <c r="C6" s="158">
        <f>سعودي!C6+'غير سعودي'!C6</f>
        <v>1101</v>
      </c>
      <c r="D6" s="158">
        <f>سعودي!D6+'غير سعودي'!D6</f>
        <v>267</v>
      </c>
      <c r="E6" s="158">
        <f>سعودي!E6+'غير سعودي'!E6</f>
        <v>48</v>
      </c>
      <c r="F6" s="159">
        <f t="shared" si="0"/>
        <v>1416</v>
      </c>
      <c r="G6" s="160" t="s">
        <v>75</v>
      </c>
    </row>
    <row r="7" spans="1:7" ht="14.4" customHeight="1" x14ac:dyDescent="0.25">
      <c r="A7" s="156" t="s">
        <v>151</v>
      </c>
      <c r="B7" s="157" t="s">
        <v>3</v>
      </c>
      <c r="C7" s="158">
        <f>سعودي!C7+'غير سعودي'!C7</f>
        <v>97</v>
      </c>
      <c r="D7" s="158">
        <f>سعودي!D7+'غير سعودي'!D7</f>
        <v>85</v>
      </c>
      <c r="E7" s="158">
        <f>سعودي!E7+'غير سعودي'!E7</f>
        <v>4990</v>
      </c>
      <c r="F7" s="159">
        <f t="shared" si="0"/>
        <v>5172</v>
      </c>
      <c r="G7" s="160" t="s">
        <v>76</v>
      </c>
    </row>
    <row r="8" spans="1:7" ht="14.4" customHeight="1" x14ac:dyDescent="0.25">
      <c r="A8" s="156" t="s">
        <v>152</v>
      </c>
      <c r="B8" s="161" t="s">
        <v>4</v>
      </c>
      <c r="C8" s="158">
        <f>سعودي!C8+'غير سعودي'!C8</f>
        <v>16</v>
      </c>
      <c r="D8" s="158">
        <f>سعودي!D8+'غير سعودي'!D8</f>
        <v>0</v>
      </c>
      <c r="E8" s="158">
        <f>سعودي!E8+'غير سعودي'!E8</f>
        <v>0</v>
      </c>
      <c r="F8" s="159">
        <f t="shared" si="0"/>
        <v>16</v>
      </c>
      <c r="G8" s="160" t="s">
        <v>77</v>
      </c>
    </row>
    <row r="9" spans="1:7" ht="14.4" customHeight="1" x14ac:dyDescent="0.25">
      <c r="A9" s="156" t="s">
        <v>153</v>
      </c>
      <c r="B9" s="162" t="s">
        <v>5</v>
      </c>
      <c r="C9" s="158">
        <f>سعودي!C9+'غير سعودي'!C9</f>
        <v>32</v>
      </c>
      <c r="D9" s="158">
        <f>سعودي!D9+'غير سعودي'!D9</f>
        <v>147</v>
      </c>
      <c r="E9" s="158">
        <f>سعودي!E9+'غير سعودي'!E9</f>
        <v>61978</v>
      </c>
      <c r="F9" s="159">
        <f t="shared" si="0"/>
        <v>62157</v>
      </c>
      <c r="G9" s="160" t="s">
        <v>78</v>
      </c>
    </row>
    <row r="10" spans="1:7" ht="14.4" customHeight="1" x14ac:dyDescent="0.25">
      <c r="A10" s="156" t="s">
        <v>154</v>
      </c>
      <c r="B10" s="163" t="s">
        <v>6</v>
      </c>
      <c r="C10" s="158">
        <f>سعودي!C10+'غير سعودي'!C10</f>
        <v>27</v>
      </c>
      <c r="D10" s="158">
        <f>سعودي!D10+'غير سعودي'!D10</f>
        <v>146</v>
      </c>
      <c r="E10" s="158">
        <f>سعودي!E10+'غير سعودي'!E10</f>
        <v>3620</v>
      </c>
      <c r="F10" s="159">
        <f t="shared" si="0"/>
        <v>3793</v>
      </c>
      <c r="G10" s="160" t="s">
        <v>79</v>
      </c>
    </row>
    <row r="11" spans="1:7" ht="14.4" customHeight="1" x14ac:dyDescent="0.25">
      <c r="A11" s="156" t="s">
        <v>155</v>
      </c>
      <c r="B11" s="164" t="s">
        <v>7</v>
      </c>
      <c r="C11" s="158">
        <f>سعودي!C11+'غير سعودي'!C11</f>
        <v>96</v>
      </c>
      <c r="D11" s="158">
        <f>سعودي!D11+'غير سعودي'!D11</f>
        <v>2112</v>
      </c>
      <c r="E11" s="158">
        <f>سعودي!E11+'غير سعودي'!E11</f>
        <v>7856</v>
      </c>
      <c r="F11" s="159">
        <f t="shared" si="0"/>
        <v>10064</v>
      </c>
      <c r="G11" s="160" t="s">
        <v>80</v>
      </c>
    </row>
    <row r="12" spans="1:7" ht="14.4" customHeight="1" x14ac:dyDescent="0.25">
      <c r="A12" s="156" t="s">
        <v>156</v>
      </c>
      <c r="B12" s="165" t="s">
        <v>8</v>
      </c>
      <c r="C12" s="158">
        <f>سعودي!C12+'غير سعودي'!C12</f>
        <v>63</v>
      </c>
      <c r="D12" s="158">
        <f>سعودي!D12+'غير سعودي'!D12</f>
        <v>529</v>
      </c>
      <c r="E12" s="158">
        <f>سعودي!E12+'غير سعودي'!E12</f>
        <v>20234</v>
      </c>
      <c r="F12" s="159">
        <f t="shared" si="0"/>
        <v>20826</v>
      </c>
      <c r="G12" s="160" t="s">
        <v>81</v>
      </c>
    </row>
    <row r="13" spans="1:7" ht="14.4" customHeight="1" x14ac:dyDescent="0.25">
      <c r="A13" s="166">
        <v>10</v>
      </c>
      <c r="B13" s="157" t="s">
        <v>9</v>
      </c>
      <c r="C13" s="158">
        <f>سعودي!C13+'غير سعودي'!C13</f>
        <v>22185</v>
      </c>
      <c r="D13" s="158">
        <f>سعودي!D13+'غير سعودي'!D13</f>
        <v>14466</v>
      </c>
      <c r="E13" s="158">
        <f>سعودي!E13+'غير سعودي'!E13</f>
        <v>77215</v>
      </c>
      <c r="F13" s="159">
        <f t="shared" si="0"/>
        <v>113866</v>
      </c>
      <c r="G13" s="160" t="s">
        <v>82</v>
      </c>
    </row>
    <row r="14" spans="1:7" ht="14.4" customHeight="1" x14ac:dyDescent="0.25">
      <c r="A14" s="166">
        <v>11</v>
      </c>
      <c r="B14" s="167" t="s">
        <v>10</v>
      </c>
      <c r="C14" s="158">
        <f>سعودي!C14+'غير سعودي'!C14</f>
        <v>1359</v>
      </c>
      <c r="D14" s="158">
        <f>سعودي!D14+'غير سعودي'!D14</f>
        <v>2064</v>
      </c>
      <c r="E14" s="158">
        <f>سعودي!E14+'غير سعودي'!E14</f>
        <v>26321</v>
      </c>
      <c r="F14" s="159">
        <f t="shared" si="0"/>
        <v>29744</v>
      </c>
      <c r="G14" s="160" t="s">
        <v>83</v>
      </c>
    </row>
    <row r="15" spans="1:7" ht="14.4" customHeight="1" x14ac:dyDescent="0.25">
      <c r="A15" s="166">
        <v>12</v>
      </c>
      <c r="B15" s="168" t="s">
        <v>11</v>
      </c>
      <c r="C15" s="158">
        <f>سعودي!C15+'غير سعودي'!C15</f>
        <v>127</v>
      </c>
      <c r="D15" s="158">
        <f>سعودي!D15+'غير سعودي'!D15</f>
        <v>70</v>
      </c>
      <c r="E15" s="158">
        <f>سعودي!E15+'غير سعودي'!E15</f>
        <v>58</v>
      </c>
      <c r="F15" s="159">
        <f t="shared" si="0"/>
        <v>255</v>
      </c>
      <c r="G15" s="160" t="s">
        <v>84</v>
      </c>
    </row>
    <row r="16" spans="1:7" ht="14.4" customHeight="1" x14ac:dyDescent="0.25">
      <c r="A16" s="166">
        <v>13</v>
      </c>
      <c r="B16" s="157" t="s">
        <v>12</v>
      </c>
      <c r="C16" s="158">
        <f>سعودي!C16+'غير سعودي'!C16</f>
        <v>5339</v>
      </c>
      <c r="D16" s="158">
        <f>سعودي!D16+'غير سعودي'!D16</f>
        <v>2045</v>
      </c>
      <c r="E16" s="158">
        <f>سعودي!E16+'غير سعودي'!E16</f>
        <v>15515</v>
      </c>
      <c r="F16" s="159">
        <f t="shared" si="0"/>
        <v>22899</v>
      </c>
      <c r="G16" s="160" t="s">
        <v>85</v>
      </c>
    </row>
    <row r="17" spans="1:7" ht="14.4" customHeight="1" x14ac:dyDescent="0.25">
      <c r="A17" s="166">
        <v>14</v>
      </c>
      <c r="B17" s="157" t="s">
        <v>13</v>
      </c>
      <c r="C17" s="158">
        <f>سعودي!C17+'غير سعودي'!C17</f>
        <v>60606</v>
      </c>
      <c r="D17" s="158">
        <f>سعودي!D17+'غير سعودي'!D17</f>
        <v>15292</v>
      </c>
      <c r="E17" s="158">
        <f>سعودي!E17+'غير سعودي'!E17</f>
        <v>7953</v>
      </c>
      <c r="F17" s="159">
        <f t="shared" si="0"/>
        <v>83851</v>
      </c>
      <c r="G17" s="160" t="s">
        <v>86</v>
      </c>
    </row>
    <row r="18" spans="1:7" ht="14.4" customHeight="1" x14ac:dyDescent="0.25">
      <c r="A18" s="166">
        <v>15</v>
      </c>
      <c r="B18" s="169" t="s">
        <v>14</v>
      </c>
      <c r="C18" s="158">
        <f>سعودي!C18+'غير سعودي'!C18</f>
        <v>171</v>
      </c>
      <c r="D18" s="158">
        <f>سعودي!D18+'غير سعودي'!D18</f>
        <v>165</v>
      </c>
      <c r="E18" s="158">
        <f>سعودي!E18+'غير سعودي'!E18</f>
        <v>1910</v>
      </c>
      <c r="F18" s="159">
        <f t="shared" si="0"/>
        <v>2246</v>
      </c>
      <c r="G18" s="160" t="s">
        <v>87</v>
      </c>
    </row>
    <row r="19" spans="1:7" ht="14.4" customHeight="1" x14ac:dyDescent="0.25">
      <c r="A19" s="166">
        <v>16</v>
      </c>
      <c r="B19" s="157" t="s">
        <v>15</v>
      </c>
      <c r="C19" s="158">
        <f>سعودي!C19+'غير سعودي'!C19</f>
        <v>8884</v>
      </c>
      <c r="D19" s="158">
        <f>سعودي!D19+'غير سعودي'!D19</f>
        <v>12413</v>
      </c>
      <c r="E19" s="158">
        <f>سعودي!E19+'غير سعودي'!E19</f>
        <v>7435</v>
      </c>
      <c r="F19" s="159">
        <f t="shared" si="0"/>
        <v>28732</v>
      </c>
      <c r="G19" s="160" t="s">
        <v>157</v>
      </c>
    </row>
    <row r="20" spans="1:7" ht="14.4" customHeight="1" x14ac:dyDescent="0.25">
      <c r="A20" s="166">
        <v>17</v>
      </c>
      <c r="B20" s="170" t="s">
        <v>16</v>
      </c>
      <c r="C20" s="158">
        <f>سعودي!C20+'غير سعودي'!C20</f>
        <v>244</v>
      </c>
      <c r="D20" s="158">
        <f>سعودي!D20+'غير سعودي'!D20</f>
        <v>1353</v>
      </c>
      <c r="E20" s="158">
        <f>سعودي!E20+'غير سعودي'!E20</f>
        <v>15658</v>
      </c>
      <c r="F20" s="159">
        <f t="shared" si="0"/>
        <v>17255</v>
      </c>
      <c r="G20" s="160" t="s">
        <v>88</v>
      </c>
    </row>
    <row r="21" spans="1:7" ht="14.4" customHeight="1" x14ac:dyDescent="0.25">
      <c r="A21" s="166">
        <v>18</v>
      </c>
      <c r="B21" s="171" t="s">
        <v>17</v>
      </c>
      <c r="C21" s="158">
        <f>سعودي!C21+'غير سعودي'!C21</f>
        <v>2612</v>
      </c>
      <c r="D21" s="158">
        <f>سعودي!D21+'غير سعودي'!D21</f>
        <v>3810</v>
      </c>
      <c r="E21" s="158">
        <f>سعودي!E21+'غير سعودي'!E21</f>
        <v>12823</v>
      </c>
      <c r="F21" s="159">
        <f t="shared" si="0"/>
        <v>19245</v>
      </c>
      <c r="G21" s="160" t="s">
        <v>89</v>
      </c>
    </row>
    <row r="22" spans="1:7" ht="14.4" customHeight="1" x14ac:dyDescent="0.25">
      <c r="A22" s="166">
        <v>19</v>
      </c>
      <c r="B22" s="172" t="s">
        <v>158</v>
      </c>
      <c r="C22" s="158">
        <f>سعودي!C22+'غير سعودي'!C22</f>
        <v>161</v>
      </c>
      <c r="D22" s="158">
        <f>سعودي!D22+'غير سعودي'!D22</f>
        <v>1200</v>
      </c>
      <c r="E22" s="158">
        <f>سعودي!E22+'غير سعودي'!E22</f>
        <v>18245</v>
      </c>
      <c r="F22" s="159">
        <f t="shared" si="0"/>
        <v>19606</v>
      </c>
      <c r="G22" s="160" t="s">
        <v>90</v>
      </c>
    </row>
    <row r="23" spans="1:7" ht="14.4" customHeight="1" x14ac:dyDescent="0.25">
      <c r="A23" s="166">
        <v>20</v>
      </c>
      <c r="B23" s="157" t="s">
        <v>18</v>
      </c>
      <c r="C23" s="158">
        <f>سعودي!C23+'غير سعودي'!C23</f>
        <v>965</v>
      </c>
      <c r="D23" s="158">
        <f>سعودي!D23+'غير سعودي'!D23</f>
        <v>5345</v>
      </c>
      <c r="E23" s="158">
        <f>سعودي!E23+'غير سعودي'!E23</f>
        <v>91330</v>
      </c>
      <c r="F23" s="159">
        <f t="shared" si="0"/>
        <v>97640</v>
      </c>
      <c r="G23" s="160" t="s">
        <v>91</v>
      </c>
    </row>
    <row r="24" spans="1:7" ht="14.4" customHeight="1" x14ac:dyDescent="0.25">
      <c r="A24" s="166">
        <v>21</v>
      </c>
      <c r="B24" s="173" t="s">
        <v>19</v>
      </c>
      <c r="C24" s="158">
        <f>سعودي!C24+'غير سعودي'!C24</f>
        <v>60</v>
      </c>
      <c r="D24" s="158">
        <f>سعودي!D24+'غير سعودي'!D24</f>
        <v>222</v>
      </c>
      <c r="E24" s="158">
        <f>سعودي!E24+'غير سعودي'!E24</f>
        <v>7211</v>
      </c>
      <c r="F24" s="159">
        <f t="shared" si="0"/>
        <v>7493</v>
      </c>
      <c r="G24" s="160" t="s">
        <v>159</v>
      </c>
    </row>
    <row r="25" spans="1:7" ht="14.4" customHeight="1" x14ac:dyDescent="0.25">
      <c r="A25" s="166">
        <v>22</v>
      </c>
      <c r="B25" s="174" t="s">
        <v>20</v>
      </c>
      <c r="C25" s="158">
        <f>سعودي!C25+'غير سعودي'!C25</f>
        <v>656</v>
      </c>
      <c r="D25" s="158">
        <f>سعودي!D25+'غير سعودي'!D25</f>
        <v>3290</v>
      </c>
      <c r="E25" s="158">
        <f>سعودي!E25+'غير سعودي'!E25</f>
        <v>24568</v>
      </c>
      <c r="F25" s="159">
        <f t="shared" si="0"/>
        <v>28514</v>
      </c>
      <c r="G25" s="160" t="s">
        <v>92</v>
      </c>
    </row>
    <row r="26" spans="1:7" ht="14.4" customHeight="1" x14ac:dyDescent="0.25">
      <c r="A26" s="166">
        <v>23</v>
      </c>
      <c r="B26" s="157" t="s">
        <v>21</v>
      </c>
      <c r="C26" s="158">
        <f>سعودي!C26+'غير سعودي'!C26</f>
        <v>4912</v>
      </c>
      <c r="D26" s="158">
        <f>سعودي!D26+'غير سعودي'!D26</f>
        <v>16210</v>
      </c>
      <c r="E26" s="158">
        <f>سعودي!E26+'غير سعودي'!E26</f>
        <v>114165</v>
      </c>
      <c r="F26" s="159">
        <f t="shared" si="0"/>
        <v>135287</v>
      </c>
      <c r="G26" s="160" t="s">
        <v>93</v>
      </c>
    </row>
    <row r="27" spans="1:7" ht="14.4" customHeight="1" x14ac:dyDescent="0.25">
      <c r="A27" s="166">
        <v>24</v>
      </c>
      <c r="B27" s="175" t="s">
        <v>22</v>
      </c>
      <c r="C27" s="158">
        <f>سعودي!C27+'غير سعودي'!C27</f>
        <v>315</v>
      </c>
      <c r="D27" s="158">
        <f>سعودي!D27+'غير سعودي'!D27</f>
        <v>1914</v>
      </c>
      <c r="E27" s="158">
        <f>سعودي!E27+'غير سعودي'!E27</f>
        <v>46496</v>
      </c>
      <c r="F27" s="159">
        <f t="shared" si="0"/>
        <v>48725</v>
      </c>
      <c r="G27" s="160" t="s">
        <v>94</v>
      </c>
    </row>
    <row r="28" spans="1:7" ht="14.4" customHeight="1" x14ac:dyDescent="0.25">
      <c r="A28" s="166">
        <v>25</v>
      </c>
      <c r="B28" s="157" t="s">
        <v>23</v>
      </c>
      <c r="C28" s="158">
        <f>سعودي!C28+'غير سعودي'!C28</f>
        <v>40551</v>
      </c>
      <c r="D28" s="158">
        <f>سعودي!D28+'غير سعودي'!D28</f>
        <v>42756</v>
      </c>
      <c r="E28" s="158">
        <f>سعودي!E28+'غير سعودي'!E28</f>
        <v>56514</v>
      </c>
      <c r="F28" s="159">
        <f t="shared" si="0"/>
        <v>139821</v>
      </c>
      <c r="G28" s="160" t="s">
        <v>160</v>
      </c>
    </row>
    <row r="29" spans="1:7" ht="14.4" customHeight="1" x14ac:dyDescent="0.25">
      <c r="A29" s="166">
        <v>26</v>
      </c>
      <c r="B29" s="176" t="s">
        <v>24</v>
      </c>
      <c r="C29" s="158">
        <f>سعودي!C29+'غير سعودي'!C29</f>
        <v>153</v>
      </c>
      <c r="D29" s="158">
        <f>سعودي!D29+'غير سعودي'!D29</f>
        <v>348</v>
      </c>
      <c r="E29" s="158">
        <f>سعودي!E29+'غير سعودي'!E29</f>
        <v>2386</v>
      </c>
      <c r="F29" s="159">
        <f t="shared" si="0"/>
        <v>2887</v>
      </c>
      <c r="G29" s="160" t="s">
        <v>95</v>
      </c>
    </row>
    <row r="30" spans="1:7" ht="14.4" customHeight="1" x14ac:dyDescent="0.25">
      <c r="A30" s="166">
        <v>27</v>
      </c>
      <c r="B30" s="177" t="s">
        <v>25</v>
      </c>
      <c r="C30" s="158">
        <f>سعودي!C30+'غير سعودي'!C30</f>
        <v>610</v>
      </c>
      <c r="D30" s="158">
        <f>سعودي!D30+'غير سعودي'!D30</f>
        <v>997</v>
      </c>
      <c r="E30" s="158">
        <f>سعودي!E30+'غير سعودي'!E30</f>
        <v>21902</v>
      </c>
      <c r="F30" s="159">
        <f t="shared" si="0"/>
        <v>23509</v>
      </c>
      <c r="G30" s="160" t="s">
        <v>96</v>
      </c>
    </row>
    <row r="31" spans="1:7" ht="14.4" customHeight="1" x14ac:dyDescent="0.25">
      <c r="A31" s="166">
        <v>28</v>
      </c>
      <c r="B31" s="178" t="s">
        <v>26</v>
      </c>
      <c r="C31" s="158">
        <f>سعودي!C31+'غير سعودي'!C31</f>
        <v>300</v>
      </c>
      <c r="D31" s="158">
        <f>سعودي!D31+'غير سعودي'!D31</f>
        <v>1332</v>
      </c>
      <c r="E31" s="158">
        <f>سعودي!E31+'غير سعودي'!E31</f>
        <v>25614</v>
      </c>
      <c r="F31" s="159">
        <f t="shared" si="0"/>
        <v>27246</v>
      </c>
      <c r="G31" s="160" t="s">
        <v>97</v>
      </c>
    </row>
    <row r="32" spans="1:7" ht="14.4" customHeight="1" x14ac:dyDescent="0.25">
      <c r="A32" s="166">
        <v>29</v>
      </c>
      <c r="B32" s="179" t="s">
        <v>161</v>
      </c>
      <c r="C32" s="158">
        <f>سعودي!C32+'غير سعودي'!C32</f>
        <v>261</v>
      </c>
      <c r="D32" s="158">
        <f>سعودي!D32+'غير سعودي'!D32</f>
        <v>1477</v>
      </c>
      <c r="E32" s="158">
        <f>سعودي!E32+'غير سعودي'!E32</f>
        <v>6398</v>
      </c>
      <c r="F32" s="159">
        <f t="shared" si="0"/>
        <v>8136</v>
      </c>
      <c r="G32" s="160" t="s">
        <v>98</v>
      </c>
    </row>
    <row r="33" spans="1:7" ht="14.4" customHeight="1" x14ac:dyDescent="0.25">
      <c r="A33" s="166">
        <v>30</v>
      </c>
      <c r="B33" s="157" t="s">
        <v>27</v>
      </c>
      <c r="C33" s="158">
        <f>سعودي!C33+'غير سعودي'!C33</f>
        <v>56</v>
      </c>
      <c r="D33" s="158">
        <f>سعودي!D33+'غير سعودي'!D33</f>
        <v>111</v>
      </c>
      <c r="E33" s="158">
        <f>سعودي!E33+'غير سعودي'!E33</f>
        <v>2750</v>
      </c>
      <c r="F33" s="159">
        <f t="shared" ref="F33:F60" si="1">SUM(C33:E33)</f>
        <v>2917</v>
      </c>
      <c r="G33" s="160" t="s">
        <v>99</v>
      </c>
    </row>
    <row r="34" spans="1:7" ht="14.4" customHeight="1" x14ac:dyDescent="0.25">
      <c r="A34" s="166">
        <v>31</v>
      </c>
      <c r="B34" s="157" t="s">
        <v>28</v>
      </c>
      <c r="C34" s="158">
        <f>سعودي!C34+'غير سعودي'!C34</f>
        <v>16686</v>
      </c>
      <c r="D34" s="158">
        <f>سعودي!D34+'غير سعودي'!D34</f>
        <v>18385</v>
      </c>
      <c r="E34" s="158">
        <f>سعودي!E34+'غير سعودي'!E34</f>
        <v>24352</v>
      </c>
      <c r="F34" s="159">
        <f t="shared" si="1"/>
        <v>59423</v>
      </c>
      <c r="G34" s="160" t="s">
        <v>100</v>
      </c>
    </row>
    <row r="35" spans="1:7" ht="14.4" customHeight="1" x14ac:dyDescent="0.25">
      <c r="A35" s="166">
        <v>32</v>
      </c>
      <c r="B35" s="180" t="s">
        <v>29</v>
      </c>
      <c r="C35" s="158">
        <f>سعودي!C35+'غير سعودي'!C35</f>
        <v>722</v>
      </c>
      <c r="D35" s="158">
        <f>سعودي!D35+'غير سعودي'!D35</f>
        <v>743</v>
      </c>
      <c r="E35" s="158">
        <f>سعودي!E35+'غير سعودي'!E35</f>
        <v>6344</v>
      </c>
      <c r="F35" s="159">
        <f t="shared" si="1"/>
        <v>7809</v>
      </c>
      <c r="G35" s="160" t="s">
        <v>101</v>
      </c>
    </row>
    <row r="36" spans="1:7" ht="14.4" customHeight="1" x14ac:dyDescent="0.25">
      <c r="A36" s="166">
        <v>33</v>
      </c>
      <c r="B36" s="157" t="s">
        <v>30</v>
      </c>
      <c r="C36" s="158">
        <f>سعودي!C36+'غير سعودي'!C36</f>
        <v>24834</v>
      </c>
      <c r="D36" s="158">
        <f>سعودي!D36+'غير سعودي'!D36</f>
        <v>5696</v>
      </c>
      <c r="E36" s="158">
        <f>سعودي!E36+'غير سعودي'!E36</f>
        <v>35894</v>
      </c>
      <c r="F36" s="159">
        <f t="shared" si="1"/>
        <v>66424</v>
      </c>
      <c r="G36" s="160" t="s">
        <v>102</v>
      </c>
    </row>
    <row r="37" spans="1:7" ht="14.4" customHeight="1" x14ac:dyDescent="0.25">
      <c r="A37" s="166">
        <v>35</v>
      </c>
      <c r="B37" s="181" t="s">
        <v>31</v>
      </c>
      <c r="C37" s="158">
        <f>سعودي!C37+'غير سعودي'!C37</f>
        <v>638</v>
      </c>
      <c r="D37" s="158">
        <f>سعودي!D37+'غير سعودي'!D37</f>
        <v>1658</v>
      </c>
      <c r="E37" s="158">
        <f>سعودي!E37+'غير سعودي'!E37</f>
        <v>69317</v>
      </c>
      <c r="F37" s="159">
        <f t="shared" si="1"/>
        <v>71613</v>
      </c>
      <c r="G37" s="160" t="s">
        <v>103</v>
      </c>
    </row>
    <row r="38" spans="1:7" ht="14.4" customHeight="1" x14ac:dyDescent="0.25">
      <c r="A38" s="166">
        <v>36</v>
      </c>
      <c r="B38" s="157" t="s">
        <v>32</v>
      </c>
      <c r="C38" s="158">
        <f>سعودي!C38+'غير سعودي'!C38</f>
        <v>2848</v>
      </c>
      <c r="D38" s="158">
        <f>سعودي!D38+'غير سعودي'!D38</f>
        <v>3171</v>
      </c>
      <c r="E38" s="158">
        <f>سعودي!E38+'غير سعودي'!E38</f>
        <v>15376</v>
      </c>
      <c r="F38" s="159">
        <f t="shared" si="1"/>
        <v>21395</v>
      </c>
      <c r="G38" s="160" t="s">
        <v>104</v>
      </c>
    </row>
    <row r="39" spans="1:7" ht="14.4" customHeight="1" x14ac:dyDescent="0.25">
      <c r="A39" s="166">
        <v>37</v>
      </c>
      <c r="B39" s="182" t="s">
        <v>33</v>
      </c>
      <c r="C39" s="158">
        <f>سعودي!C39+'غير سعودي'!C39</f>
        <v>152</v>
      </c>
      <c r="D39" s="158">
        <f>سعودي!D39+'غير سعودي'!D39</f>
        <v>426</v>
      </c>
      <c r="E39" s="158">
        <f>سعودي!E39+'غير سعودي'!E39</f>
        <v>10105</v>
      </c>
      <c r="F39" s="159">
        <f t="shared" si="1"/>
        <v>10683</v>
      </c>
      <c r="G39" s="160" t="s">
        <v>105</v>
      </c>
    </row>
    <row r="40" spans="1:7" ht="14.4" customHeight="1" x14ac:dyDescent="0.25">
      <c r="A40" s="166">
        <v>38</v>
      </c>
      <c r="B40" s="183" t="s">
        <v>34</v>
      </c>
      <c r="C40" s="158">
        <f>سعودي!C40+'غير سعودي'!C40</f>
        <v>284</v>
      </c>
      <c r="D40" s="158">
        <f>سعودي!D40+'غير سعودي'!D40</f>
        <v>1089</v>
      </c>
      <c r="E40" s="158">
        <f>سعودي!E40+'غير سعودي'!E40</f>
        <v>8836</v>
      </c>
      <c r="F40" s="159">
        <f t="shared" si="1"/>
        <v>10209</v>
      </c>
      <c r="G40" s="160" t="s">
        <v>162</v>
      </c>
    </row>
    <row r="41" spans="1:7" ht="14.4" customHeight="1" x14ac:dyDescent="0.25">
      <c r="A41" s="166">
        <v>39</v>
      </c>
      <c r="B41" s="184" t="s">
        <v>35</v>
      </c>
      <c r="C41" s="158">
        <f>سعودي!C41+'غير سعودي'!C41</f>
        <v>19</v>
      </c>
      <c r="D41" s="158">
        <f>سعودي!D41+'غير سعودي'!D41</f>
        <v>32</v>
      </c>
      <c r="E41" s="158">
        <f>سعودي!E41+'غير سعودي'!E41</f>
        <v>220</v>
      </c>
      <c r="F41" s="159">
        <f t="shared" si="1"/>
        <v>271</v>
      </c>
      <c r="G41" s="160" t="s">
        <v>106</v>
      </c>
    </row>
    <row r="42" spans="1:7" ht="14.4" customHeight="1" x14ac:dyDescent="0.25">
      <c r="A42" s="166">
        <v>41</v>
      </c>
      <c r="B42" s="185" t="s">
        <v>36</v>
      </c>
      <c r="C42" s="158">
        <f>سعودي!C42+'غير سعودي'!C42</f>
        <v>26703</v>
      </c>
      <c r="D42" s="158">
        <f>سعودي!D42+'غير سعودي'!D42</f>
        <v>78747</v>
      </c>
      <c r="E42" s="158">
        <f>سعودي!E42+'غير سعودي'!E42</f>
        <v>584379</v>
      </c>
      <c r="F42" s="159">
        <f t="shared" si="1"/>
        <v>689829</v>
      </c>
      <c r="G42" s="160" t="s">
        <v>107</v>
      </c>
    </row>
    <row r="43" spans="1:7" ht="14.4" customHeight="1" x14ac:dyDescent="0.25">
      <c r="A43" s="166">
        <v>42</v>
      </c>
      <c r="B43" s="157" t="s">
        <v>37</v>
      </c>
      <c r="C43" s="158">
        <f>سعودي!C43+'غير سعودي'!C43</f>
        <v>671</v>
      </c>
      <c r="D43" s="158">
        <f>سعودي!D43+'غير سعودي'!D43</f>
        <v>5162</v>
      </c>
      <c r="E43" s="158">
        <f>سعودي!E43+'غير سعودي'!E43</f>
        <v>175099</v>
      </c>
      <c r="F43" s="159">
        <f t="shared" si="1"/>
        <v>180932</v>
      </c>
      <c r="G43" s="160" t="s">
        <v>108</v>
      </c>
    </row>
    <row r="44" spans="1:7" ht="14.4" customHeight="1" x14ac:dyDescent="0.25">
      <c r="A44" s="166">
        <v>43</v>
      </c>
      <c r="B44" s="186" t="s">
        <v>38</v>
      </c>
      <c r="C44" s="158">
        <f>سعودي!C44+'غير سعودي'!C44</f>
        <v>19662</v>
      </c>
      <c r="D44" s="158">
        <f>سعودي!D44+'غير سعودي'!D44</f>
        <v>33323</v>
      </c>
      <c r="E44" s="158">
        <f>سعودي!E44+'غير سعودي'!E44</f>
        <v>140096</v>
      </c>
      <c r="F44" s="159">
        <f t="shared" si="1"/>
        <v>193081</v>
      </c>
      <c r="G44" s="160" t="s">
        <v>109</v>
      </c>
    </row>
    <row r="45" spans="1:7" ht="14.4" customHeight="1" x14ac:dyDescent="0.25">
      <c r="A45" s="166">
        <v>45</v>
      </c>
      <c r="B45" s="157" t="s">
        <v>39</v>
      </c>
      <c r="C45" s="158">
        <f>سعودي!C45+'غير سعودي'!C45</f>
        <v>205297</v>
      </c>
      <c r="D45" s="158">
        <f>سعودي!D45+'غير سعودي'!D45</f>
        <v>111306</v>
      </c>
      <c r="E45" s="158">
        <f>سعودي!E45+'غير سعودي'!E45</f>
        <v>67043</v>
      </c>
      <c r="F45" s="159">
        <f t="shared" si="1"/>
        <v>383646</v>
      </c>
      <c r="G45" s="160" t="s">
        <v>163</v>
      </c>
    </row>
    <row r="46" spans="1:7" ht="14.4" customHeight="1" x14ac:dyDescent="0.25">
      <c r="A46" s="166">
        <v>46</v>
      </c>
      <c r="B46" s="157" t="s">
        <v>164</v>
      </c>
      <c r="C46" s="158">
        <f>سعودي!C46+'غير سعودي'!C46</f>
        <v>72892</v>
      </c>
      <c r="D46" s="158">
        <f>سعودي!D46+'غير سعودي'!D46</f>
        <v>66912</v>
      </c>
      <c r="E46" s="158">
        <f>سعودي!E46+'غير سعودي'!E46</f>
        <v>106948</v>
      </c>
      <c r="F46" s="159">
        <f t="shared" si="1"/>
        <v>246752</v>
      </c>
      <c r="G46" s="160" t="s">
        <v>110</v>
      </c>
    </row>
    <row r="47" spans="1:7" ht="14.4" customHeight="1" x14ac:dyDescent="0.25">
      <c r="A47" s="166">
        <v>47</v>
      </c>
      <c r="B47" s="157" t="s">
        <v>165</v>
      </c>
      <c r="C47" s="158">
        <f>سعودي!C47+'غير سعودي'!C47</f>
        <v>664763</v>
      </c>
      <c r="D47" s="158">
        <f>سعودي!D47+'غير سعودي'!D47</f>
        <v>202458</v>
      </c>
      <c r="E47" s="158">
        <f>سعودي!E47+'غير سعودي'!E47</f>
        <v>161509</v>
      </c>
      <c r="F47" s="159">
        <f t="shared" si="1"/>
        <v>1028730</v>
      </c>
      <c r="G47" s="160" t="s">
        <v>111</v>
      </c>
    </row>
    <row r="48" spans="1:7" ht="14.4" customHeight="1" x14ac:dyDescent="0.25">
      <c r="A48" s="166">
        <v>49</v>
      </c>
      <c r="B48" s="187" t="s">
        <v>166</v>
      </c>
      <c r="C48" s="158">
        <f>سعودي!C48+'غير سعودي'!C48</f>
        <v>4160</v>
      </c>
      <c r="D48" s="158">
        <f>سعودي!D48+'غير سعودي'!D48</f>
        <v>11709</v>
      </c>
      <c r="E48" s="158">
        <f>سعودي!E48+'غير سعودي'!E48</f>
        <v>85438</v>
      </c>
      <c r="F48" s="159">
        <f t="shared" si="1"/>
        <v>101307</v>
      </c>
      <c r="G48" s="160" t="s">
        <v>112</v>
      </c>
    </row>
    <row r="49" spans="1:7" ht="14.4" customHeight="1" x14ac:dyDescent="0.25">
      <c r="A49" s="166">
        <v>50</v>
      </c>
      <c r="B49" s="188" t="s">
        <v>40</v>
      </c>
      <c r="C49" s="158">
        <f>سعودي!C49+'غير سعودي'!C49</f>
        <v>189</v>
      </c>
      <c r="D49" s="158">
        <f>سعودي!D49+'غير سعودي'!D49</f>
        <v>791</v>
      </c>
      <c r="E49" s="158">
        <f>سعودي!E49+'غير سعودي'!E49</f>
        <v>8806</v>
      </c>
      <c r="F49" s="159">
        <f t="shared" si="1"/>
        <v>9786</v>
      </c>
      <c r="G49" s="160" t="s">
        <v>113</v>
      </c>
    </row>
    <row r="50" spans="1:7" ht="14.4" customHeight="1" x14ac:dyDescent="0.25">
      <c r="A50" s="166">
        <v>51</v>
      </c>
      <c r="B50" s="189" t="s">
        <v>41</v>
      </c>
      <c r="C50" s="158">
        <f>سعودي!C50+'غير سعودي'!C50</f>
        <v>753</v>
      </c>
      <c r="D50" s="158">
        <f>سعودي!D50+'غير سعودي'!D50</f>
        <v>1285</v>
      </c>
      <c r="E50" s="158">
        <f>سعودي!E50+'غير سعودي'!E50</f>
        <v>33469</v>
      </c>
      <c r="F50" s="159">
        <f t="shared" si="1"/>
        <v>35507</v>
      </c>
      <c r="G50" s="160" t="s">
        <v>114</v>
      </c>
    </row>
    <row r="51" spans="1:7" ht="14.4" customHeight="1" x14ac:dyDescent="0.25">
      <c r="A51" s="166">
        <v>52</v>
      </c>
      <c r="B51" s="157" t="s">
        <v>42</v>
      </c>
      <c r="C51" s="158">
        <f>سعودي!C51+'غير سعودي'!C51</f>
        <v>18105</v>
      </c>
      <c r="D51" s="158">
        <f>سعودي!D51+'غير سعودي'!D51</f>
        <v>33626</v>
      </c>
      <c r="E51" s="158">
        <f>سعودي!E51+'غير سعودي'!E51</f>
        <v>54864</v>
      </c>
      <c r="F51" s="159">
        <f t="shared" si="1"/>
        <v>106595</v>
      </c>
      <c r="G51" s="160" t="s">
        <v>115</v>
      </c>
    </row>
    <row r="52" spans="1:7" ht="14.4" customHeight="1" x14ac:dyDescent="0.25">
      <c r="A52" s="166">
        <v>53</v>
      </c>
      <c r="B52" s="190" t="s">
        <v>43</v>
      </c>
      <c r="C52" s="158">
        <f>سعودي!C52+'غير سعودي'!C52</f>
        <v>693</v>
      </c>
      <c r="D52" s="158">
        <f>سعودي!D52+'غير سعودي'!D52</f>
        <v>902</v>
      </c>
      <c r="E52" s="158">
        <f>سعودي!E52+'غير سعودي'!E52</f>
        <v>1838</v>
      </c>
      <c r="F52" s="159">
        <f t="shared" si="1"/>
        <v>3433</v>
      </c>
      <c r="G52" s="160" t="s">
        <v>116</v>
      </c>
    </row>
    <row r="53" spans="1:7" ht="14.4" customHeight="1" x14ac:dyDescent="0.25">
      <c r="A53" s="166">
        <v>55</v>
      </c>
      <c r="B53" s="157" t="s">
        <v>44</v>
      </c>
      <c r="C53" s="158">
        <f>سعودي!C53+'غير سعودي'!C53</f>
        <v>47069</v>
      </c>
      <c r="D53" s="158">
        <f>سعودي!D53+'غير سعودي'!D53</f>
        <v>35027</v>
      </c>
      <c r="E53" s="158">
        <f>سعودي!E53+'غير سعودي'!E53</f>
        <v>53032</v>
      </c>
      <c r="F53" s="159">
        <f t="shared" si="1"/>
        <v>135128</v>
      </c>
      <c r="G53" s="160" t="s">
        <v>117</v>
      </c>
    </row>
    <row r="54" spans="1:7" ht="14.4" customHeight="1" x14ac:dyDescent="0.25">
      <c r="A54" s="166">
        <v>56</v>
      </c>
      <c r="B54" s="157" t="s">
        <v>45</v>
      </c>
      <c r="C54" s="158">
        <f>سعودي!C54+'غير سعودي'!C54</f>
        <v>145576</v>
      </c>
      <c r="D54" s="158">
        <f>سعودي!D54+'غير سعودي'!D54</f>
        <v>139839</v>
      </c>
      <c r="E54" s="158">
        <f>سعودي!E54+'غير سعودي'!E54</f>
        <v>90248</v>
      </c>
      <c r="F54" s="159">
        <f t="shared" si="1"/>
        <v>375663</v>
      </c>
      <c r="G54" s="160" t="s">
        <v>118</v>
      </c>
    </row>
    <row r="55" spans="1:7" ht="14.4" customHeight="1" x14ac:dyDescent="0.25">
      <c r="A55" s="166">
        <v>58</v>
      </c>
      <c r="B55" s="191" t="s">
        <v>46</v>
      </c>
      <c r="C55" s="158">
        <f>سعودي!C55+'غير سعودي'!C55</f>
        <v>1122</v>
      </c>
      <c r="D55" s="158">
        <f>سعودي!D55+'غير سعودي'!D55</f>
        <v>2148</v>
      </c>
      <c r="E55" s="158">
        <f>سعودي!E55+'غير سعودي'!E55</f>
        <v>10797</v>
      </c>
      <c r="F55" s="159">
        <f t="shared" si="1"/>
        <v>14067</v>
      </c>
      <c r="G55" s="160" t="s">
        <v>119</v>
      </c>
    </row>
    <row r="56" spans="1:7" ht="14.4" customHeight="1" x14ac:dyDescent="0.25">
      <c r="A56" s="166">
        <v>59</v>
      </c>
      <c r="B56" s="192" t="s">
        <v>47</v>
      </c>
      <c r="C56" s="158">
        <f>سعودي!C56+'غير سعودي'!C56</f>
        <v>334</v>
      </c>
      <c r="D56" s="158">
        <f>سعودي!D56+'غير سعودي'!D56</f>
        <v>432</v>
      </c>
      <c r="E56" s="158">
        <f>سعودي!E56+'غير سعودي'!E56</f>
        <v>616</v>
      </c>
      <c r="F56" s="159">
        <f t="shared" si="1"/>
        <v>1382</v>
      </c>
      <c r="G56" s="160" t="s">
        <v>167</v>
      </c>
    </row>
    <row r="57" spans="1:7" ht="14.4" customHeight="1" x14ac:dyDescent="0.25">
      <c r="A57" s="166">
        <v>60</v>
      </c>
      <c r="B57" s="193" t="s">
        <v>48</v>
      </c>
      <c r="C57" s="158">
        <f>سعودي!C57+'غير سعودي'!C57</f>
        <v>666</v>
      </c>
      <c r="D57" s="158">
        <f>سعودي!D57+'غير سعودي'!D57</f>
        <v>311</v>
      </c>
      <c r="E57" s="158">
        <f>سعودي!E57+'غير سعودي'!E57</f>
        <v>653</v>
      </c>
      <c r="F57" s="159">
        <f t="shared" si="1"/>
        <v>1630</v>
      </c>
      <c r="G57" s="160" t="s">
        <v>120</v>
      </c>
    </row>
    <row r="58" spans="1:7" ht="14.4" customHeight="1" x14ac:dyDescent="0.25">
      <c r="A58" s="166">
        <v>61</v>
      </c>
      <c r="B58" s="194" t="s">
        <v>49</v>
      </c>
      <c r="C58" s="158">
        <f>سعودي!C58+'غير سعودي'!C58</f>
        <v>5987</v>
      </c>
      <c r="D58" s="158">
        <f>سعودي!D58+'غير سعودي'!D58</f>
        <v>5274</v>
      </c>
      <c r="E58" s="158">
        <f>سعودي!E58+'غير سعودي'!E58</f>
        <v>68670</v>
      </c>
      <c r="F58" s="159">
        <f t="shared" si="1"/>
        <v>79931</v>
      </c>
      <c r="G58" s="160" t="s">
        <v>121</v>
      </c>
    </row>
    <row r="59" spans="1:7" ht="14.4" customHeight="1" x14ac:dyDescent="0.25">
      <c r="A59" s="166">
        <v>62</v>
      </c>
      <c r="B59" s="195" t="s">
        <v>50</v>
      </c>
      <c r="C59" s="158">
        <f>سعودي!C59+'غير سعودي'!C59</f>
        <v>623</v>
      </c>
      <c r="D59" s="158">
        <f>سعودي!D59+'غير سعودي'!D59</f>
        <v>2017</v>
      </c>
      <c r="E59" s="158">
        <f>سعودي!E59+'غير سعودي'!E59</f>
        <v>5426</v>
      </c>
      <c r="F59" s="159">
        <f t="shared" si="1"/>
        <v>8066</v>
      </c>
      <c r="G59" s="160" t="s">
        <v>122</v>
      </c>
    </row>
    <row r="60" spans="1:7" ht="14.4" customHeight="1" x14ac:dyDescent="0.25">
      <c r="A60" s="166">
        <v>63</v>
      </c>
      <c r="B60" s="196" t="s">
        <v>51</v>
      </c>
      <c r="C60" s="158">
        <f>سعودي!C60+'غير سعودي'!C60</f>
        <v>616</v>
      </c>
      <c r="D60" s="158">
        <f>سعودي!D60+'غير سعودي'!D60</f>
        <v>797</v>
      </c>
      <c r="E60" s="158">
        <f>سعودي!E60+'غير سعودي'!E60</f>
        <v>1406</v>
      </c>
      <c r="F60" s="159">
        <f t="shared" si="1"/>
        <v>2819</v>
      </c>
      <c r="G60" s="160" t="s">
        <v>123</v>
      </c>
    </row>
    <row r="61" spans="1:7" ht="14.4" customHeight="1" x14ac:dyDescent="0.25">
      <c r="A61" s="166">
        <v>64</v>
      </c>
      <c r="B61" s="197" t="s">
        <v>168</v>
      </c>
      <c r="C61" s="158">
        <f>سعودي!C61+'غير سعودي'!C61</f>
        <v>4200</v>
      </c>
      <c r="D61" s="158">
        <f>سعودي!D61+'غير سعودي'!D61</f>
        <v>27403</v>
      </c>
      <c r="E61" s="158">
        <f>سعودي!E61+'غير سعودي'!E61</f>
        <v>58931</v>
      </c>
      <c r="F61" s="159">
        <f t="shared" ref="F61:F87" si="2">SUM(C61:E61)</f>
        <v>90534</v>
      </c>
      <c r="G61" s="160" t="s">
        <v>124</v>
      </c>
    </row>
    <row r="62" spans="1:7" ht="14.4" customHeight="1" x14ac:dyDescent="0.25">
      <c r="A62" s="166">
        <v>65</v>
      </c>
      <c r="B62" s="198" t="s">
        <v>52</v>
      </c>
      <c r="C62" s="158">
        <f>سعودي!C62+'غير سعودي'!C62</f>
        <v>1782</v>
      </c>
      <c r="D62" s="158">
        <f>سعودي!D62+'غير سعودي'!D62</f>
        <v>2882</v>
      </c>
      <c r="E62" s="158">
        <f>سعودي!E62+'غير سعودي'!E62</f>
        <v>13581</v>
      </c>
      <c r="F62" s="159">
        <f t="shared" si="2"/>
        <v>18245</v>
      </c>
      <c r="G62" s="160" t="s">
        <v>169</v>
      </c>
    </row>
    <row r="63" spans="1:7" ht="14.4" customHeight="1" x14ac:dyDescent="0.25">
      <c r="A63" s="166">
        <v>66</v>
      </c>
      <c r="B63" s="199" t="s">
        <v>53</v>
      </c>
      <c r="C63" s="158">
        <f>سعودي!C63+'غير سعودي'!C63</f>
        <v>498</v>
      </c>
      <c r="D63" s="158">
        <f>سعودي!D63+'غير سعودي'!D63</f>
        <v>2940</v>
      </c>
      <c r="E63" s="158">
        <f>سعودي!E63+'غير سعودي'!E63</f>
        <v>1435</v>
      </c>
      <c r="F63" s="159">
        <f t="shared" si="2"/>
        <v>4873</v>
      </c>
      <c r="G63" s="160" t="s">
        <v>125</v>
      </c>
    </row>
    <row r="64" spans="1:7" ht="14.4" customHeight="1" x14ac:dyDescent="0.25">
      <c r="A64" s="166">
        <v>68</v>
      </c>
      <c r="B64" s="200" t="s">
        <v>170</v>
      </c>
      <c r="C64" s="158">
        <f>سعودي!C64+'غير سعودي'!C64</f>
        <v>69632</v>
      </c>
      <c r="D64" s="158">
        <f>سعودي!D64+'غير سعودي'!D64</f>
        <v>18888</v>
      </c>
      <c r="E64" s="158">
        <f>سعودي!E64+'غير سعودي'!E64</f>
        <v>34613</v>
      </c>
      <c r="F64" s="159">
        <f t="shared" si="2"/>
        <v>123133</v>
      </c>
      <c r="G64" s="160" t="s">
        <v>126</v>
      </c>
    </row>
    <row r="65" spans="1:7" ht="14.4" customHeight="1" x14ac:dyDescent="0.25">
      <c r="A65" s="166">
        <v>69</v>
      </c>
      <c r="B65" s="157" t="s">
        <v>54</v>
      </c>
      <c r="C65" s="158">
        <f>سعودي!C65+'غير سعودي'!C65</f>
        <v>3470</v>
      </c>
      <c r="D65" s="158">
        <f>سعودي!D65+'غير سعودي'!D65</f>
        <v>4991</v>
      </c>
      <c r="E65" s="158">
        <f>سعودي!E65+'غير سعودي'!E65</f>
        <v>3948</v>
      </c>
      <c r="F65" s="159">
        <f t="shared" si="2"/>
        <v>12409</v>
      </c>
      <c r="G65" s="160" t="s">
        <v>127</v>
      </c>
    </row>
    <row r="66" spans="1:7" ht="14.4" customHeight="1" x14ac:dyDescent="0.25">
      <c r="A66" s="166">
        <v>70</v>
      </c>
      <c r="B66" s="201" t="s">
        <v>55</v>
      </c>
      <c r="C66" s="158">
        <f>سعودي!C66+'غير سعودي'!C66</f>
        <v>420</v>
      </c>
      <c r="D66" s="158">
        <f>سعودي!D66+'غير سعودي'!D66</f>
        <v>1765</v>
      </c>
      <c r="E66" s="158">
        <f>سعودي!E66+'غير سعودي'!E66</f>
        <v>6923</v>
      </c>
      <c r="F66" s="159">
        <f t="shared" si="2"/>
        <v>9108</v>
      </c>
      <c r="G66" s="160" t="s">
        <v>128</v>
      </c>
    </row>
    <row r="67" spans="1:7" ht="14.4" customHeight="1" x14ac:dyDescent="0.25">
      <c r="A67" s="166">
        <v>71</v>
      </c>
      <c r="B67" s="202" t="s">
        <v>171</v>
      </c>
      <c r="C67" s="158">
        <f>سعودي!C67+'غير سعودي'!C67</f>
        <v>2723</v>
      </c>
      <c r="D67" s="158">
        <f>سعودي!D67+'غير سعودي'!D67</f>
        <v>9383</v>
      </c>
      <c r="E67" s="158">
        <f>سعودي!E67+'غير سعودي'!E67</f>
        <v>35798</v>
      </c>
      <c r="F67" s="159">
        <f t="shared" si="2"/>
        <v>47904</v>
      </c>
      <c r="G67" s="160" t="s">
        <v>172</v>
      </c>
    </row>
    <row r="68" spans="1:7" ht="14.4" customHeight="1" x14ac:dyDescent="0.25">
      <c r="A68" s="166">
        <v>72</v>
      </c>
      <c r="B68" s="203" t="s">
        <v>56</v>
      </c>
      <c r="C68" s="158">
        <f>سعودي!C68+'غير سعودي'!C68</f>
        <v>26</v>
      </c>
      <c r="D68" s="158">
        <f>سعودي!D68+'غير سعودي'!D68</f>
        <v>55</v>
      </c>
      <c r="E68" s="158">
        <f>سعودي!E68+'غير سعودي'!E68</f>
        <v>424</v>
      </c>
      <c r="F68" s="159">
        <f t="shared" si="2"/>
        <v>505</v>
      </c>
      <c r="G68" s="160" t="s">
        <v>129</v>
      </c>
    </row>
    <row r="69" spans="1:7" ht="14.4" customHeight="1" x14ac:dyDescent="0.25">
      <c r="A69" s="166">
        <v>73</v>
      </c>
      <c r="B69" s="204" t="s">
        <v>57</v>
      </c>
      <c r="C69" s="158">
        <f>سعودي!C69+'غير سعودي'!C69</f>
        <v>6533</v>
      </c>
      <c r="D69" s="158">
        <f>سعودي!D69+'غير سعودي'!D69</f>
        <v>11385</v>
      </c>
      <c r="E69" s="158">
        <f>سعودي!E69+'غير سعودي'!E69</f>
        <v>7262</v>
      </c>
      <c r="F69" s="159">
        <f t="shared" si="2"/>
        <v>25180</v>
      </c>
      <c r="G69" s="160" t="s">
        <v>130</v>
      </c>
    </row>
    <row r="70" spans="1:7" ht="14.4" customHeight="1" x14ac:dyDescent="0.25">
      <c r="A70" s="166">
        <v>74</v>
      </c>
      <c r="B70" s="157" t="s">
        <v>58</v>
      </c>
      <c r="C70" s="158">
        <f>سعودي!C70+'غير سعودي'!C70</f>
        <v>7625</v>
      </c>
      <c r="D70" s="158">
        <f>سعودي!D70+'غير سعودي'!D70</f>
        <v>3071</v>
      </c>
      <c r="E70" s="158">
        <f>سعودي!E70+'غير سعودي'!E70</f>
        <v>1221</v>
      </c>
      <c r="F70" s="159">
        <f t="shared" si="2"/>
        <v>11917</v>
      </c>
      <c r="G70" s="160" t="s">
        <v>131</v>
      </c>
    </row>
    <row r="71" spans="1:7" ht="14.4" customHeight="1" x14ac:dyDescent="0.25">
      <c r="A71" s="166">
        <v>75</v>
      </c>
      <c r="B71" s="205" t="s">
        <v>173</v>
      </c>
      <c r="C71" s="158">
        <f>سعودي!C71+'غير سعودي'!C71</f>
        <v>1055</v>
      </c>
      <c r="D71" s="158">
        <f>سعودي!D71+'غير سعودي'!D71</f>
        <v>203</v>
      </c>
      <c r="E71" s="158">
        <f>سعودي!E71+'غير سعودي'!E71</f>
        <v>42</v>
      </c>
      <c r="F71" s="159">
        <f t="shared" si="2"/>
        <v>1300</v>
      </c>
      <c r="G71" s="160" t="s">
        <v>132</v>
      </c>
    </row>
    <row r="72" spans="1:7" ht="14.4" customHeight="1" x14ac:dyDescent="0.25">
      <c r="A72" s="166">
        <v>77</v>
      </c>
      <c r="B72" s="206" t="s">
        <v>174</v>
      </c>
      <c r="C72" s="158">
        <f>سعودي!C72+'غير سعودي'!C72</f>
        <v>20500</v>
      </c>
      <c r="D72" s="158">
        <f>سعودي!D72+'غير سعودي'!D72</f>
        <v>8844</v>
      </c>
      <c r="E72" s="158">
        <f>سعودي!E72+'غير سعودي'!E72</f>
        <v>20097</v>
      </c>
      <c r="F72" s="159">
        <f t="shared" si="2"/>
        <v>49441</v>
      </c>
      <c r="G72" s="160" t="s">
        <v>133</v>
      </c>
    </row>
    <row r="73" spans="1:7" ht="14.4" customHeight="1" x14ac:dyDescent="0.25">
      <c r="A73" s="166">
        <v>78</v>
      </c>
      <c r="B73" s="207" t="s">
        <v>59</v>
      </c>
      <c r="C73" s="158">
        <f>سعودي!C73+'غير سعودي'!C73</f>
        <v>9175</v>
      </c>
      <c r="D73" s="158">
        <f>سعودي!D73+'غير سعودي'!D73</f>
        <v>5772</v>
      </c>
      <c r="E73" s="158">
        <f>سعودي!E73+'غير سعودي'!E73</f>
        <v>5807</v>
      </c>
      <c r="F73" s="159">
        <f t="shared" si="2"/>
        <v>20754</v>
      </c>
      <c r="G73" s="160" t="s">
        <v>134</v>
      </c>
    </row>
    <row r="74" spans="1:7" ht="24.75" customHeight="1" x14ac:dyDescent="0.25">
      <c r="A74" s="166">
        <v>79</v>
      </c>
      <c r="B74" s="157" t="s">
        <v>175</v>
      </c>
      <c r="C74" s="158">
        <f>سعودي!C74+'غير سعودي'!C74</f>
        <v>5644</v>
      </c>
      <c r="D74" s="158">
        <f>سعودي!D74+'غير سعودي'!D74</f>
        <v>8523</v>
      </c>
      <c r="E74" s="158">
        <f>سعودي!E74+'غير سعودي'!E74</f>
        <v>8298</v>
      </c>
      <c r="F74" s="159">
        <f t="shared" si="2"/>
        <v>22465</v>
      </c>
      <c r="G74" s="160" t="s">
        <v>176</v>
      </c>
    </row>
    <row r="75" spans="1:7" ht="19.5" customHeight="1" x14ac:dyDescent="0.25">
      <c r="A75" s="166">
        <v>80</v>
      </c>
      <c r="B75" s="208" t="s">
        <v>60</v>
      </c>
      <c r="C75" s="158">
        <f>سعودي!C75+'غير سعودي'!C75</f>
        <v>630</v>
      </c>
      <c r="D75" s="158">
        <f>سعودي!D75+'غير سعودي'!D75</f>
        <v>2260</v>
      </c>
      <c r="E75" s="158">
        <f>سعودي!E75+'غير سعودي'!E75</f>
        <v>30993</v>
      </c>
      <c r="F75" s="159">
        <f t="shared" si="2"/>
        <v>33883</v>
      </c>
      <c r="G75" s="160" t="s">
        <v>135</v>
      </c>
    </row>
    <row r="76" spans="1:7" ht="14.4" customHeight="1" x14ac:dyDescent="0.25">
      <c r="A76" s="166">
        <v>81</v>
      </c>
      <c r="B76" s="157" t="s">
        <v>61</v>
      </c>
      <c r="C76" s="158">
        <f>سعودي!C76+'غير سعودي'!C76</f>
        <v>2156</v>
      </c>
      <c r="D76" s="158">
        <f>سعودي!D76+'غير سعودي'!D76</f>
        <v>5805</v>
      </c>
      <c r="E76" s="158">
        <f>سعودي!E76+'غير سعودي'!E76</f>
        <v>116417</v>
      </c>
      <c r="F76" s="159">
        <f t="shared" si="2"/>
        <v>124378</v>
      </c>
      <c r="G76" s="160" t="s">
        <v>136</v>
      </c>
    </row>
    <row r="77" spans="1:7" ht="14.4" customHeight="1" x14ac:dyDescent="0.25">
      <c r="A77" s="166">
        <v>82</v>
      </c>
      <c r="B77" s="209" t="s">
        <v>62</v>
      </c>
      <c r="C77" s="158">
        <f>سعودي!C77+'غير سعودي'!C77</f>
        <v>4782</v>
      </c>
      <c r="D77" s="158">
        <f>سعودي!D77+'غير سعودي'!D77</f>
        <v>4034</v>
      </c>
      <c r="E77" s="158">
        <f>سعودي!E77+'غير سعودي'!E77</f>
        <v>6230</v>
      </c>
      <c r="F77" s="159">
        <f t="shared" si="2"/>
        <v>15046</v>
      </c>
      <c r="G77" s="160" t="s">
        <v>177</v>
      </c>
    </row>
    <row r="78" spans="1:7" ht="14.4" customHeight="1" x14ac:dyDescent="0.25">
      <c r="A78" s="166">
        <v>85</v>
      </c>
      <c r="B78" s="210" t="s">
        <v>63</v>
      </c>
      <c r="C78" s="158">
        <f>سعودي!C78+'غير سعودي'!C78</f>
        <v>8014</v>
      </c>
      <c r="D78" s="158">
        <f>سعودي!D78+'غير سعودي'!D78</f>
        <v>46346</v>
      </c>
      <c r="E78" s="158">
        <f>سعودي!E78+'غير سعودي'!E78</f>
        <v>134059</v>
      </c>
      <c r="F78" s="159">
        <f t="shared" si="2"/>
        <v>188419</v>
      </c>
      <c r="G78" s="160" t="s">
        <v>137</v>
      </c>
    </row>
    <row r="79" spans="1:7" ht="14.4" customHeight="1" x14ac:dyDescent="0.25">
      <c r="A79" s="166">
        <v>86</v>
      </c>
      <c r="B79" s="211" t="s">
        <v>178</v>
      </c>
      <c r="C79" s="158">
        <f>سعودي!C79+'غير سعودي'!C79</f>
        <v>1528</v>
      </c>
      <c r="D79" s="158">
        <f>سعودي!D79+'غير سعودي'!D79</f>
        <v>21295</v>
      </c>
      <c r="E79" s="158">
        <f>سعودي!E79+'غير سعودي'!E79</f>
        <v>148868</v>
      </c>
      <c r="F79" s="159">
        <f t="shared" si="2"/>
        <v>171691</v>
      </c>
      <c r="G79" s="160" t="s">
        <v>138</v>
      </c>
    </row>
    <row r="80" spans="1:7" ht="14.4" customHeight="1" x14ac:dyDescent="0.25">
      <c r="A80" s="166">
        <v>87</v>
      </c>
      <c r="B80" s="211" t="s">
        <v>179</v>
      </c>
      <c r="C80" s="158">
        <f>سعودي!C80+'غير سعودي'!C80</f>
        <v>85</v>
      </c>
      <c r="D80" s="158">
        <f>سعودي!D80+'غير سعودي'!D80</f>
        <v>351</v>
      </c>
      <c r="E80" s="158">
        <f>سعودي!E80+'غير سعودي'!E80</f>
        <v>1504</v>
      </c>
      <c r="F80" s="159">
        <f t="shared" si="2"/>
        <v>1940</v>
      </c>
      <c r="G80" s="160" t="s">
        <v>139</v>
      </c>
    </row>
    <row r="81" spans="1:7" ht="14.4" customHeight="1" x14ac:dyDescent="0.25">
      <c r="A81" s="166">
        <v>88</v>
      </c>
      <c r="B81" s="211" t="s">
        <v>180</v>
      </c>
      <c r="C81" s="158">
        <f>سعودي!C81+'غير سعودي'!C81</f>
        <v>1805</v>
      </c>
      <c r="D81" s="158">
        <f>سعودي!D81+'غير سعودي'!D81</f>
        <v>7172</v>
      </c>
      <c r="E81" s="158">
        <f>سعودي!E81+'غير سعودي'!E81</f>
        <v>6968</v>
      </c>
      <c r="F81" s="159">
        <f t="shared" si="2"/>
        <v>15945</v>
      </c>
      <c r="G81" s="160" t="s">
        <v>140</v>
      </c>
    </row>
    <row r="82" spans="1:7" ht="14.4" customHeight="1" x14ac:dyDescent="0.25">
      <c r="A82" s="166">
        <v>90</v>
      </c>
      <c r="B82" s="212" t="s">
        <v>181</v>
      </c>
      <c r="C82" s="158">
        <f>سعودي!C82+'غير سعودي'!C82</f>
        <v>519</v>
      </c>
      <c r="D82" s="158">
        <f>سعودي!D82+'غير سعودي'!D82</f>
        <v>518</v>
      </c>
      <c r="E82" s="158">
        <f>سعودي!E82+'غير سعودي'!E82</f>
        <v>6542</v>
      </c>
      <c r="F82" s="159">
        <f t="shared" si="2"/>
        <v>7579</v>
      </c>
      <c r="G82" s="160" t="s">
        <v>141</v>
      </c>
    </row>
    <row r="83" spans="1:7" ht="23.25" customHeight="1" x14ac:dyDescent="0.25">
      <c r="A83" s="166">
        <v>91</v>
      </c>
      <c r="B83" s="157" t="s">
        <v>64</v>
      </c>
      <c r="C83" s="158">
        <f>سعودي!C83+'غير سعودي'!C83</f>
        <v>304</v>
      </c>
      <c r="D83" s="158">
        <f>سعودي!D83+'غير سعودي'!D83</f>
        <v>342</v>
      </c>
      <c r="E83" s="158">
        <f>سعودي!E83+'غير سعودي'!E83</f>
        <v>689</v>
      </c>
      <c r="F83" s="159">
        <f t="shared" si="2"/>
        <v>1335</v>
      </c>
      <c r="G83" s="160" t="s">
        <v>142</v>
      </c>
    </row>
    <row r="84" spans="1:7" ht="14.4" customHeight="1" x14ac:dyDescent="0.25">
      <c r="A84" s="166">
        <v>93</v>
      </c>
      <c r="B84" s="213" t="s">
        <v>182</v>
      </c>
      <c r="C84" s="158">
        <f>سعودي!C84+'غير سعودي'!C84</f>
        <v>2903</v>
      </c>
      <c r="D84" s="158">
        <f>سعودي!D84+'غير سعودي'!D84</f>
        <v>5427</v>
      </c>
      <c r="E84" s="158">
        <f>سعودي!E84+'غير سعودي'!E84</f>
        <v>12970</v>
      </c>
      <c r="F84" s="159">
        <f t="shared" si="2"/>
        <v>21300</v>
      </c>
      <c r="G84" s="160" t="s">
        <v>143</v>
      </c>
    </row>
    <row r="85" spans="1:7" ht="14.4" customHeight="1" x14ac:dyDescent="0.25">
      <c r="A85" s="166">
        <v>94</v>
      </c>
      <c r="B85" s="157" t="s">
        <v>65</v>
      </c>
      <c r="C85" s="158">
        <f>سعودي!C85+'غير سعودي'!C85</f>
        <v>3377</v>
      </c>
      <c r="D85" s="158">
        <f>سعودي!D85+'غير سعودي'!D85</f>
        <v>7911</v>
      </c>
      <c r="E85" s="158">
        <f>سعودي!E85+'غير سعودي'!E85</f>
        <v>7404</v>
      </c>
      <c r="F85" s="159">
        <f t="shared" si="2"/>
        <v>18692</v>
      </c>
      <c r="G85" s="160" t="s">
        <v>144</v>
      </c>
    </row>
    <row r="86" spans="1:7" ht="14.4" customHeight="1" x14ac:dyDescent="0.25">
      <c r="A86" s="166">
        <v>95</v>
      </c>
      <c r="B86" s="214" t="s">
        <v>66</v>
      </c>
      <c r="C86" s="158">
        <f>سعودي!C86+'غير سعودي'!C86</f>
        <v>23422</v>
      </c>
      <c r="D86" s="158">
        <f>سعودي!D86+'غير سعودي'!D86</f>
        <v>5031</v>
      </c>
      <c r="E86" s="158">
        <f>سعودي!E86+'غير سعودي'!E86</f>
        <v>9087</v>
      </c>
      <c r="F86" s="159">
        <f t="shared" si="2"/>
        <v>37540</v>
      </c>
      <c r="G86" s="160" t="s">
        <v>145</v>
      </c>
    </row>
    <row r="87" spans="1:7" ht="14.4" customHeight="1" x14ac:dyDescent="0.25">
      <c r="A87" s="166">
        <v>96</v>
      </c>
      <c r="B87" s="157" t="s">
        <v>67</v>
      </c>
      <c r="C87" s="158">
        <f>سعودي!C87+'غير سعودي'!C87</f>
        <v>121895</v>
      </c>
      <c r="D87" s="158">
        <f>سعودي!D87+'غير سعودي'!D87</f>
        <v>25877</v>
      </c>
      <c r="E87" s="158">
        <f>سعودي!E87+'غير سعودي'!E87</f>
        <v>6179</v>
      </c>
      <c r="F87" s="159">
        <f t="shared" si="2"/>
        <v>153951</v>
      </c>
      <c r="G87" s="160" t="s">
        <v>146</v>
      </c>
    </row>
    <row r="88" spans="1:7" ht="20.100000000000001" customHeight="1" x14ac:dyDescent="0.25">
      <c r="A88" s="317" t="s">
        <v>69</v>
      </c>
      <c r="B88" s="317"/>
      <c r="C88" s="215">
        <f>SUM(C5:C87)</f>
        <v>1884529</v>
      </c>
      <c r="D88" s="215">
        <f t="shared" ref="D88:F88" si="3">SUM(D5:D87)</f>
        <v>1196882</v>
      </c>
      <c r="E88" s="215">
        <f t="shared" si="3"/>
        <v>3250774</v>
      </c>
      <c r="F88" s="215">
        <f t="shared" si="3"/>
        <v>6332185</v>
      </c>
      <c r="G88" s="216" t="s">
        <v>72</v>
      </c>
    </row>
    <row r="89" spans="1:7" x14ac:dyDescent="0.25">
      <c r="A89" s="217"/>
      <c r="B89" s="217"/>
      <c r="C89" s="217"/>
      <c r="D89" s="217"/>
      <c r="E89" s="217"/>
      <c r="F89" s="217"/>
      <c r="G89" s="217"/>
    </row>
    <row r="90" spans="1:7" ht="15" customHeight="1" x14ac:dyDescent="0.25">
      <c r="A90" s="218" t="s">
        <v>226</v>
      </c>
      <c r="B90" s="219" t="s">
        <v>239</v>
      </c>
      <c r="C90" s="220"/>
      <c r="D90" s="217"/>
      <c r="E90" s="217"/>
      <c r="F90" s="217"/>
      <c r="G90" s="217"/>
    </row>
    <row r="91" spans="1:7" ht="15" customHeight="1" x14ac:dyDescent="0.25">
      <c r="A91" s="218" t="s">
        <v>226</v>
      </c>
      <c r="B91" s="219" t="s">
        <v>224</v>
      </c>
      <c r="C91" s="220"/>
      <c r="D91" s="217"/>
      <c r="E91" s="217"/>
      <c r="F91" s="217"/>
      <c r="G91" s="217"/>
    </row>
    <row r="92" spans="1:7" ht="15" customHeight="1" x14ac:dyDescent="0.25">
      <c r="A92" s="218" t="s">
        <v>226</v>
      </c>
      <c r="B92" s="219" t="s">
        <v>225</v>
      </c>
      <c r="C92" s="220"/>
      <c r="D92" s="217"/>
      <c r="E92" s="217"/>
      <c r="F92" s="217"/>
      <c r="G92" s="217"/>
    </row>
  </sheetData>
  <mergeCells count="6">
    <mergeCell ref="A1:B1"/>
    <mergeCell ref="A88:B88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rightToLeft="1" workbookViewId="0">
      <selection activeCell="A2" sqref="A2:F2"/>
    </sheetView>
  </sheetViews>
  <sheetFormatPr defaultRowHeight="13.2" x14ac:dyDescent="0.25"/>
  <cols>
    <col min="1" max="1" width="4.6640625" customWidth="1"/>
    <col min="2" max="2" width="45.6640625" customWidth="1"/>
    <col min="3" max="5" width="12.6640625" customWidth="1"/>
    <col min="6" max="6" width="55.6640625" customWidth="1"/>
    <col min="7" max="9" width="9.109375" style="4"/>
  </cols>
  <sheetData>
    <row r="1" spans="1:8" ht="17.399999999999999" x14ac:dyDescent="0.55000000000000004">
      <c r="A1" s="321" t="s">
        <v>205</v>
      </c>
      <c r="B1" s="321"/>
      <c r="C1" s="224"/>
      <c r="D1" s="224"/>
      <c r="E1" s="224"/>
      <c r="F1" s="225" t="s">
        <v>206</v>
      </c>
    </row>
    <row r="2" spans="1:8" ht="24.9" customHeight="1" x14ac:dyDescent="0.25">
      <c r="A2" s="348" t="s">
        <v>252</v>
      </c>
      <c r="B2" s="348"/>
      <c r="C2" s="348"/>
      <c r="D2" s="349"/>
      <c r="E2" s="350" t="s">
        <v>241</v>
      </c>
      <c r="F2" s="350"/>
      <c r="G2" s="5"/>
      <c r="H2" s="5"/>
    </row>
    <row r="3" spans="1:8" ht="20.100000000000001" customHeight="1" x14ac:dyDescent="0.25">
      <c r="A3" s="320" t="s">
        <v>68</v>
      </c>
      <c r="B3" s="320"/>
      <c r="C3" s="222" t="s">
        <v>184</v>
      </c>
      <c r="D3" s="222" t="s">
        <v>185</v>
      </c>
      <c r="E3" s="10" t="s">
        <v>186</v>
      </c>
      <c r="F3" s="323" t="s">
        <v>73</v>
      </c>
    </row>
    <row r="4" spans="1:8" ht="20.100000000000001" customHeight="1" x14ac:dyDescent="0.25">
      <c r="A4" s="320"/>
      <c r="B4" s="320"/>
      <c r="C4" s="223" t="s">
        <v>190</v>
      </c>
      <c r="D4" s="223" t="s">
        <v>191</v>
      </c>
      <c r="E4" s="226" t="s">
        <v>72</v>
      </c>
      <c r="F4" s="323"/>
    </row>
    <row r="5" spans="1:8" ht="14.4" customHeight="1" x14ac:dyDescent="0.25">
      <c r="A5" s="227" t="s">
        <v>149</v>
      </c>
      <c r="B5" s="228" t="s">
        <v>1</v>
      </c>
      <c r="C5" s="229">
        <f>سعودي!F5</f>
        <v>49495</v>
      </c>
      <c r="D5" s="229">
        <f>'غير سعودي'!F5</f>
        <v>243794</v>
      </c>
      <c r="E5" s="230">
        <f t="shared" ref="E5:E32" si="0">C5+D5</f>
        <v>293289</v>
      </c>
      <c r="F5" s="231" t="s">
        <v>74</v>
      </c>
    </row>
    <row r="6" spans="1:8" ht="14.4" customHeight="1" x14ac:dyDescent="0.25">
      <c r="A6" s="227" t="s">
        <v>150</v>
      </c>
      <c r="B6" s="228" t="s">
        <v>2</v>
      </c>
      <c r="C6" s="229">
        <f>سعودي!F6</f>
        <v>326</v>
      </c>
      <c r="D6" s="229">
        <f>'غير سعودي'!F6</f>
        <v>1090</v>
      </c>
      <c r="E6" s="230">
        <f t="shared" si="0"/>
        <v>1416</v>
      </c>
      <c r="F6" s="231" t="s">
        <v>75</v>
      </c>
    </row>
    <row r="7" spans="1:8" ht="14.4" customHeight="1" x14ac:dyDescent="0.25">
      <c r="A7" s="227" t="s">
        <v>151</v>
      </c>
      <c r="B7" s="228" t="s">
        <v>3</v>
      </c>
      <c r="C7" s="229">
        <f>سعودي!F7</f>
        <v>1145</v>
      </c>
      <c r="D7" s="229">
        <f>'غير سعودي'!F7</f>
        <v>4027</v>
      </c>
      <c r="E7" s="230">
        <f t="shared" si="0"/>
        <v>5172</v>
      </c>
      <c r="F7" s="231" t="s">
        <v>76</v>
      </c>
    </row>
    <row r="8" spans="1:8" ht="14.4" customHeight="1" x14ac:dyDescent="0.25">
      <c r="A8" s="227" t="s">
        <v>152</v>
      </c>
      <c r="B8" s="232" t="s">
        <v>4</v>
      </c>
      <c r="C8" s="229">
        <f>سعودي!F8</f>
        <v>10</v>
      </c>
      <c r="D8" s="229">
        <f>'غير سعودي'!F8</f>
        <v>6</v>
      </c>
      <c r="E8" s="230">
        <f t="shared" si="0"/>
        <v>16</v>
      </c>
      <c r="F8" s="231" t="s">
        <v>77</v>
      </c>
    </row>
    <row r="9" spans="1:8" ht="14.4" customHeight="1" x14ac:dyDescent="0.25">
      <c r="A9" s="227" t="s">
        <v>153</v>
      </c>
      <c r="B9" s="233" t="s">
        <v>5</v>
      </c>
      <c r="C9" s="229">
        <f>سعودي!F9</f>
        <v>52497</v>
      </c>
      <c r="D9" s="229">
        <f>'غير سعودي'!F9</f>
        <v>9660</v>
      </c>
      <c r="E9" s="230">
        <f t="shared" si="0"/>
        <v>62157</v>
      </c>
      <c r="F9" s="231" t="s">
        <v>78</v>
      </c>
    </row>
    <row r="10" spans="1:8" ht="14.4" customHeight="1" x14ac:dyDescent="0.25">
      <c r="A10" s="227" t="s">
        <v>154</v>
      </c>
      <c r="B10" s="234" t="s">
        <v>6</v>
      </c>
      <c r="C10" s="229">
        <f>سعودي!F10</f>
        <v>2194</v>
      </c>
      <c r="D10" s="229">
        <f>'غير سعودي'!F10</f>
        <v>1599</v>
      </c>
      <c r="E10" s="230">
        <f t="shared" si="0"/>
        <v>3793</v>
      </c>
      <c r="F10" s="231" t="s">
        <v>79</v>
      </c>
    </row>
    <row r="11" spans="1:8" ht="14.4" customHeight="1" x14ac:dyDescent="0.25">
      <c r="A11" s="227" t="s">
        <v>155</v>
      </c>
      <c r="B11" s="235" t="s">
        <v>7</v>
      </c>
      <c r="C11" s="229">
        <f>سعودي!F11</f>
        <v>1121</v>
      </c>
      <c r="D11" s="229">
        <f>'غير سعودي'!F11</f>
        <v>8943</v>
      </c>
      <c r="E11" s="230">
        <f t="shared" si="0"/>
        <v>10064</v>
      </c>
      <c r="F11" s="231" t="s">
        <v>80</v>
      </c>
    </row>
    <row r="12" spans="1:8" ht="14.4" customHeight="1" x14ac:dyDescent="0.25">
      <c r="A12" s="227" t="s">
        <v>156</v>
      </c>
      <c r="B12" s="236" t="s">
        <v>8</v>
      </c>
      <c r="C12" s="229">
        <f>سعودي!F12</f>
        <v>8815</v>
      </c>
      <c r="D12" s="229">
        <f>'غير سعودي'!F12</f>
        <v>12011</v>
      </c>
      <c r="E12" s="230">
        <f t="shared" si="0"/>
        <v>20826</v>
      </c>
      <c r="F12" s="231" t="s">
        <v>81</v>
      </c>
    </row>
    <row r="13" spans="1:8" ht="14.4" customHeight="1" x14ac:dyDescent="0.25">
      <c r="A13" s="237">
        <v>10</v>
      </c>
      <c r="B13" s="228" t="s">
        <v>9</v>
      </c>
      <c r="C13" s="229">
        <f>سعودي!F13</f>
        <v>25293</v>
      </c>
      <c r="D13" s="229">
        <f>'غير سعودي'!F13</f>
        <v>88573</v>
      </c>
      <c r="E13" s="230">
        <f t="shared" si="0"/>
        <v>113866</v>
      </c>
      <c r="F13" s="231" t="s">
        <v>82</v>
      </c>
    </row>
    <row r="14" spans="1:8" ht="14.4" customHeight="1" x14ac:dyDescent="0.25">
      <c r="A14" s="237">
        <v>11</v>
      </c>
      <c r="B14" s="238" t="s">
        <v>10</v>
      </c>
      <c r="C14" s="229">
        <f>سعودي!F14</f>
        <v>6736</v>
      </c>
      <c r="D14" s="229">
        <f>'غير سعودي'!F14</f>
        <v>23008</v>
      </c>
      <c r="E14" s="230">
        <f t="shared" si="0"/>
        <v>29744</v>
      </c>
      <c r="F14" s="231" t="s">
        <v>83</v>
      </c>
    </row>
    <row r="15" spans="1:8" ht="14.4" customHeight="1" x14ac:dyDescent="0.25">
      <c r="A15" s="237">
        <v>12</v>
      </c>
      <c r="B15" s="239" t="s">
        <v>11</v>
      </c>
      <c r="C15" s="229">
        <f>سعودي!F15</f>
        <v>32</v>
      </c>
      <c r="D15" s="229">
        <f>'غير سعودي'!F15</f>
        <v>223</v>
      </c>
      <c r="E15" s="230">
        <f t="shared" si="0"/>
        <v>255</v>
      </c>
      <c r="F15" s="231" t="s">
        <v>84</v>
      </c>
    </row>
    <row r="16" spans="1:8" ht="14.4" customHeight="1" x14ac:dyDescent="0.25">
      <c r="A16" s="237">
        <v>13</v>
      </c>
      <c r="B16" s="228" t="s">
        <v>12</v>
      </c>
      <c r="C16" s="229">
        <f>سعودي!F16</f>
        <v>3217</v>
      </c>
      <c r="D16" s="229">
        <f>'غير سعودي'!F16</f>
        <v>19682</v>
      </c>
      <c r="E16" s="230">
        <f t="shared" si="0"/>
        <v>22899</v>
      </c>
      <c r="F16" s="231" t="s">
        <v>85</v>
      </c>
    </row>
    <row r="17" spans="1:6" ht="14.4" customHeight="1" x14ac:dyDescent="0.25">
      <c r="A17" s="237">
        <v>14</v>
      </c>
      <c r="B17" s="228" t="s">
        <v>13</v>
      </c>
      <c r="C17" s="229">
        <f>سعودي!F17</f>
        <v>13819</v>
      </c>
      <c r="D17" s="229">
        <f>'غير سعودي'!F17</f>
        <v>70032</v>
      </c>
      <c r="E17" s="230">
        <f t="shared" si="0"/>
        <v>83851</v>
      </c>
      <c r="F17" s="231" t="s">
        <v>86</v>
      </c>
    </row>
    <row r="18" spans="1:6" ht="14.4" customHeight="1" x14ac:dyDescent="0.25">
      <c r="A18" s="237">
        <v>15</v>
      </c>
      <c r="B18" s="240" t="s">
        <v>14</v>
      </c>
      <c r="C18" s="229">
        <f>سعودي!F18</f>
        <v>244</v>
      </c>
      <c r="D18" s="229">
        <f>'غير سعودي'!F18</f>
        <v>2002</v>
      </c>
      <c r="E18" s="230">
        <f t="shared" si="0"/>
        <v>2246</v>
      </c>
      <c r="F18" s="231" t="s">
        <v>87</v>
      </c>
    </row>
    <row r="19" spans="1:6" ht="14.4" customHeight="1" x14ac:dyDescent="0.25">
      <c r="A19" s="237">
        <v>16</v>
      </c>
      <c r="B19" s="228" t="s">
        <v>15</v>
      </c>
      <c r="C19" s="229">
        <f>سعودي!F19</f>
        <v>3215</v>
      </c>
      <c r="D19" s="229">
        <f>'غير سعودي'!F19</f>
        <v>25517</v>
      </c>
      <c r="E19" s="230">
        <f t="shared" si="0"/>
        <v>28732</v>
      </c>
      <c r="F19" s="231" t="s">
        <v>157</v>
      </c>
    </row>
    <row r="20" spans="1:6" ht="14.4" customHeight="1" x14ac:dyDescent="0.25">
      <c r="A20" s="237">
        <v>17</v>
      </c>
      <c r="B20" s="241" t="s">
        <v>16</v>
      </c>
      <c r="C20" s="229">
        <f>سعودي!F20</f>
        <v>4191</v>
      </c>
      <c r="D20" s="229">
        <f>'غير سعودي'!F20</f>
        <v>13064</v>
      </c>
      <c r="E20" s="230">
        <f t="shared" si="0"/>
        <v>17255</v>
      </c>
      <c r="F20" s="231" t="s">
        <v>88</v>
      </c>
    </row>
    <row r="21" spans="1:6" ht="14.4" customHeight="1" x14ac:dyDescent="0.25">
      <c r="A21" s="237">
        <v>18</v>
      </c>
      <c r="B21" s="242" t="s">
        <v>17</v>
      </c>
      <c r="C21" s="229">
        <f>سعودي!F21</f>
        <v>4583</v>
      </c>
      <c r="D21" s="229">
        <f>'غير سعودي'!F21</f>
        <v>14662</v>
      </c>
      <c r="E21" s="230">
        <f t="shared" si="0"/>
        <v>19245</v>
      </c>
      <c r="F21" s="231" t="s">
        <v>89</v>
      </c>
    </row>
    <row r="22" spans="1:6" ht="14.4" customHeight="1" x14ac:dyDescent="0.25">
      <c r="A22" s="237">
        <v>19</v>
      </c>
      <c r="B22" s="243" t="s">
        <v>158</v>
      </c>
      <c r="C22" s="229">
        <f>سعودي!F22</f>
        <v>15210</v>
      </c>
      <c r="D22" s="229">
        <f>'غير سعودي'!F22</f>
        <v>4396</v>
      </c>
      <c r="E22" s="230">
        <f t="shared" si="0"/>
        <v>19606</v>
      </c>
      <c r="F22" s="231" t="s">
        <v>90</v>
      </c>
    </row>
    <row r="23" spans="1:6" ht="14.4" customHeight="1" x14ac:dyDescent="0.25">
      <c r="A23" s="237">
        <v>20</v>
      </c>
      <c r="B23" s="228" t="s">
        <v>18</v>
      </c>
      <c r="C23" s="229">
        <f>سعودي!F23</f>
        <v>48643</v>
      </c>
      <c r="D23" s="229">
        <f>'غير سعودي'!F23</f>
        <v>48997</v>
      </c>
      <c r="E23" s="230">
        <f t="shared" si="0"/>
        <v>97640</v>
      </c>
      <c r="F23" s="231" t="s">
        <v>91</v>
      </c>
    </row>
    <row r="24" spans="1:6" ht="14.4" customHeight="1" x14ac:dyDescent="0.25">
      <c r="A24" s="237">
        <v>21</v>
      </c>
      <c r="B24" s="244" t="s">
        <v>19</v>
      </c>
      <c r="C24" s="229">
        <f>سعودي!F24</f>
        <v>2989</v>
      </c>
      <c r="D24" s="229">
        <f>'غير سعودي'!F24</f>
        <v>4504</v>
      </c>
      <c r="E24" s="230">
        <f t="shared" si="0"/>
        <v>7493</v>
      </c>
      <c r="F24" s="231" t="s">
        <v>159</v>
      </c>
    </row>
    <row r="25" spans="1:6" ht="14.4" customHeight="1" x14ac:dyDescent="0.25">
      <c r="A25" s="237">
        <v>22</v>
      </c>
      <c r="B25" s="245" t="s">
        <v>20</v>
      </c>
      <c r="C25" s="229">
        <f>سعودي!F25</f>
        <v>7769</v>
      </c>
      <c r="D25" s="229">
        <f>'غير سعودي'!F25</f>
        <v>20745</v>
      </c>
      <c r="E25" s="230">
        <f t="shared" si="0"/>
        <v>28514</v>
      </c>
      <c r="F25" s="231" t="s">
        <v>92</v>
      </c>
    </row>
    <row r="26" spans="1:6" ht="14.4" customHeight="1" x14ac:dyDescent="0.25">
      <c r="A26" s="237">
        <v>23</v>
      </c>
      <c r="B26" s="228" t="s">
        <v>21</v>
      </c>
      <c r="C26" s="229">
        <f>سعودي!F26</f>
        <v>30384</v>
      </c>
      <c r="D26" s="229">
        <f>'غير سعودي'!F26</f>
        <v>104903</v>
      </c>
      <c r="E26" s="230">
        <f t="shared" si="0"/>
        <v>135287</v>
      </c>
      <c r="F26" s="231" t="s">
        <v>93</v>
      </c>
    </row>
    <row r="27" spans="1:6" ht="14.4" customHeight="1" x14ac:dyDescent="0.25">
      <c r="A27" s="237">
        <v>24</v>
      </c>
      <c r="B27" s="246" t="s">
        <v>22</v>
      </c>
      <c r="C27" s="229">
        <f>سعودي!F27</f>
        <v>17607</v>
      </c>
      <c r="D27" s="229">
        <f>'غير سعودي'!F27</f>
        <v>31118</v>
      </c>
      <c r="E27" s="230">
        <f t="shared" si="0"/>
        <v>48725</v>
      </c>
      <c r="F27" s="231" t="s">
        <v>94</v>
      </c>
    </row>
    <row r="28" spans="1:6" ht="14.4" customHeight="1" x14ac:dyDescent="0.25">
      <c r="A28" s="237">
        <v>25</v>
      </c>
      <c r="B28" s="228" t="s">
        <v>23</v>
      </c>
      <c r="C28" s="229">
        <f>سعودي!F28</f>
        <v>19169</v>
      </c>
      <c r="D28" s="229">
        <f>'غير سعودي'!F28</f>
        <v>120652</v>
      </c>
      <c r="E28" s="230">
        <f t="shared" si="0"/>
        <v>139821</v>
      </c>
      <c r="F28" s="231" t="s">
        <v>160</v>
      </c>
    </row>
    <row r="29" spans="1:6" ht="14.4" customHeight="1" x14ac:dyDescent="0.25">
      <c r="A29" s="237">
        <v>26</v>
      </c>
      <c r="B29" s="247" t="s">
        <v>24</v>
      </c>
      <c r="C29" s="229">
        <f>سعودي!F29</f>
        <v>1068</v>
      </c>
      <c r="D29" s="229">
        <f>'غير سعودي'!F29</f>
        <v>1819</v>
      </c>
      <c r="E29" s="230">
        <f t="shared" si="0"/>
        <v>2887</v>
      </c>
      <c r="F29" s="231" t="s">
        <v>95</v>
      </c>
    </row>
    <row r="30" spans="1:6" ht="14.4" customHeight="1" x14ac:dyDescent="0.25">
      <c r="A30" s="237">
        <v>27</v>
      </c>
      <c r="B30" s="248" t="s">
        <v>25</v>
      </c>
      <c r="C30" s="229">
        <f>سعودي!F30</f>
        <v>6162</v>
      </c>
      <c r="D30" s="229">
        <f>'غير سعودي'!F30</f>
        <v>17347</v>
      </c>
      <c r="E30" s="230">
        <f t="shared" si="0"/>
        <v>23509</v>
      </c>
      <c r="F30" s="231" t="s">
        <v>96</v>
      </c>
    </row>
    <row r="31" spans="1:6" ht="14.4" customHeight="1" x14ac:dyDescent="0.25">
      <c r="A31" s="237">
        <v>28</v>
      </c>
      <c r="B31" s="249" t="s">
        <v>26</v>
      </c>
      <c r="C31" s="229">
        <f>سعودي!F31</f>
        <v>6054</v>
      </c>
      <c r="D31" s="229">
        <f>'غير سعودي'!F31</f>
        <v>21192</v>
      </c>
      <c r="E31" s="230">
        <f t="shared" si="0"/>
        <v>27246</v>
      </c>
      <c r="F31" s="231" t="s">
        <v>97</v>
      </c>
    </row>
    <row r="32" spans="1:6" ht="14.4" customHeight="1" x14ac:dyDescent="0.25">
      <c r="A32" s="237">
        <v>29</v>
      </c>
      <c r="B32" s="250" t="s">
        <v>161</v>
      </c>
      <c r="C32" s="229">
        <f>سعودي!F32</f>
        <v>1575</v>
      </c>
      <c r="D32" s="229">
        <f>'غير سعودي'!F32</f>
        <v>6561</v>
      </c>
      <c r="E32" s="230">
        <f t="shared" si="0"/>
        <v>8136</v>
      </c>
      <c r="F32" s="231" t="s">
        <v>98</v>
      </c>
    </row>
    <row r="33" spans="1:6" ht="14.4" customHeight="1" x14ac:dyDescent="0.25">
      <c r="A33" s="237">
        <v>30</v>
      </c>
      <c r="B33" s="228" t="s">
        <v>27</v>
      </c>
      <c r="C33" s="229">
        <f>سعودي!F33</f>
        <v>1015</v>
      </c>
      <c r="D33" s="229">
        <f>'غير سعودي'!F33</f>
        <v>1902</v>
      </c>
      <c r="E33" s="230">
        <f t="shared" ref="E33:E60" si="1">C33+D33</f>
        <v>2917</v>
      </c>
      <c r="F33" s="231" t="s">
        <v>99</v>
      </c>
    </row>
    <row r="34" spans="1:6" ht="14.4" customHeight="1" x14ac:dyDescent="0.25">
      <c r="A34" s="237">
        <v>31</v>
      </c>
      <c r="B34" s="228" t="s">
        <v>28</v>
      </c>
      <c r="C34" s="229">
        <f>سعودي!F34</f>
        <v>9142</v>
      </c>
      <c r="D34" s="229">
        <f>'غير سعودي'!F34</f>
        <v>50281</v>
      </c>
      <c r="E34" s="230">
        <f t="shared" si="1"/>
        <v>59423</v>
      </c>
      <c r="F34" s="231" t="s">
        <v>100</v>
      </c>
    </row>
    <row r="35" spans="1:6" ht="14.4" customHeight="1" x14ac:dyDescent="0.25">
      <c r="A35" s="237">
        <v>32</v>
      </c>
      <c r="B35" s="251" t="s">
        <v>29</v>
      </c>
      <c r="C35" s="229">
        <f>سعودي!F35</f>
        <v>1558</v>
      </c>
      <c r="D35" s="229">
        <f>'غير سعودي'!F35</f>
        <v>6251</v>
      </c>
      <c r="E35" s="230">
        <f t="shared" si="1"/>
        <v>7809</v>
      </c>
      <c r="F35" s="231" t="s">
        <v>101</v>
      </c>
    </row>
    <row r="36" spans="1:6" ht="14.4" customHeight="1" x14ac:dyDescent="0.25">
      <c r="A36" s="237">
        <v>33</v>
      </c>
      <c r="B36" s="228" t="s">
        <v>30</v>
      </c>
      <c r="C36" s="229">
        <f>سعودي!F36</f>
        <v>12084</v>
      </c>
      <c r="D36" s="229">
        <f>'غير سعودي'!F36</f>
        <v>54340</v>
      </c>
      <c r="E36" s="230">
        <f t="shared" si="1"/>
        <v>66424</v>
      </c>
      <c r="F36" s="231" t="s">
        <v>102</v>
      </c>
    </row>
    <row r="37" spans="1:6" ht="14.4" customHeight="1" x14ac:dyDescent="0.25">
      <c r="A37" s="237">
        <v>35</v>
      </c>
      <c r="B37" s="252" t="s">
        <v>31</v>
      </c>
      <c r="C37" s="229">
        <f>سعودي!F37</f>
        <v>57031</v>
      </c>
      <c r="D37" s="229">
        <f>'غير سعودي'!F37</f>
        <v>14582</v>
      </c>
      <c r="E37" s="230">
        <f t="shared" si="1"/>
        <v>71613</v>
      </c>
      <c r="F37" s="231" t="s">
        <v>103</v>
      </c>
    </row>
    <row r="38" spans="1:6" ht="14.4" customHeight="1" x14ac:dyDescent="0.25">
      <c r="A38" s="237">
        <v>36</v>
      </c>
      <c r="B38" s="228" t="s">
        <v>32</v>
      </c>
      <c r="C38" s="229">
        <f>سعودي!F38</f>
        <v>7601</v>
      </c>
      <c r="D38" s="229">
        <f>'غير سعودي'!F38</f>
        <v>13794</v>
      </c>
      <c r="E38" s="230">
        <f t="shared" si="1"/>
        <v>21395</v>
      </c>
      <c r="F38" s="231" t="s">
        <v>104</v>
      </c>
    </row>
    <row r="39" spans="1:6" ht="14.4" customHeight="1" x14ac:dyDescent="0.25">
      <c r="A39" s="237">
        <v>37</v>
      </c>
      <c r="B39" s="253" t="s">
        <v>33</v>
      </c>
      <c r="C39" s="229">
        <f>سعودي!F39</f>
        <v>1545</v>
      </c>
      <c r="D39" s="229">
        <f>'غير سعودي'!F39</f>
        <v>9138</v>
      </c>
      <c r="E39" s="230">
        <f t="shared" si="1"/>
        <v>10683</v>
      </c>
      <c r="F39" s="231" t="s">
        <v>105</v>
      </c>
    </row>
    <row r="40" spans="1:6" ht="14.4" customHeight="1" x14ac:dyDescent="0.25">
      <c r="A40" s="237">
        <v>38</v>
      </c>
      <c r="B40" s="254" t="s">
        <v>34</v>
      </c>
      <c r="C40" s="229">
        <f>سعودي!F40</f>
        <v>1152</v>
      </c>
      <c r="D40" s="229">
        <f>'غير سعودي'!F40</f>
        <v>9057</v>
      </c>
      <c r="E40" s="230">
        <f t="shared" si="1"/>
        <v>10209</v>
      </c>
      <c r="F40" s="231" t="s">
        <v>162</v>
      </c>
    </row>
    <row r="41" spans="1:6" ht="14.4" customHeight="1" x14ac:dyDescent="0.25">
      <c r="A41" s="237">
        <v>39</v>
      </c>
      <c r="B41" s="255" t="s">
        <v>35</v>
      </c>
      <c r="C41" s="229">
        <f>سعودي!F41</f>
        <v>109</v>
      </c>
      <c r="D41" s="229">
        <f>'غير سعودي'!F41</f>
        <v>162</v>
      </c>
      <c r="E41" s="230">
        <f t="shared" si="1"/>
        <v>271</v>
      </c>
      <c r="F41" s="231" t="s">
        <v>106</v>
      </c>
    </row>
    <row r="42" spans="1:6" ht="14.4" customHeight="1" x14ac:dyDescent="0.25">
      <c r="A42" s="237">
        <v>41</v>
      </c>
      <c r="B42" s="256" t="s">
        <v>36</v>
      </c>
      <c r="C42" s="229">
        <f>سعودي!F42</f>
        <v>95138</v>
      </c>
      <c r="D42" s="229">
        <f>'غير سعودي'!F42</f>
        <v>594691</v>
      </c>
      <c r="E42" s="230">
        <f t="shared" si="1"/>
        <v>689829</v>
      </c>
      <c r="F42" s="231" t="s">
        <v>107</v>
      </c>
    </row>
    <row r="43" spans="1:6" ht="14.4" customHeight="1" x14ac:dyDescent="0.25">
      <c r="A43" s="237">
        <v>42</v>
      </c>
      <c r="B43" s="228" t="s">
        <v>37</v>
      </c>
      <c r="C43" s="229">
        <f>سعودي!F43</f>
        <v>21638</v>
      </c>
      <c r="D43" s="229">
        <f>'غير سعودي'!F43</f>
        <v>159294</v>
      </c>
      <c r="E43" s="230">
        <f t="shared" si="1"/>
        <v>180932</v>
      </c>
      <c r="F43" s="231" t="s">
        <v>108</v>
      </c>
    </row>
    <row r="44" spans="1:6" ht="14.4" customHeight="1" x14ac:dyDescent="0.25">
      <c r="A44" s="237">
        <v>43</v>
      </c>
      <c r="B44" s="257" t="s">
        <v>38</v>
      </c>
      <c r="C44" s="229">
        <f>سعودي!F44</f>
        <v>27783</v>
      </c>
      <c r="D44" s="229">
        <f>'غير سعودي'!F44</f>
        <v>165298</v>
      </c>
      <c r="E44" s="230">
        <f t="shared" si="1"/>
        <v>193081</v>
      </c>
      <c r="F44" s="231" t="s">
        <v>109</v>
      </c>
    </row>
    <row r="45" spans="1:6" ht="14.4" customHeight="1" x14ac:dyDescent="0.25">
      <c r="A45" s="237">
        <v>45</v>
      </c>
      <c r="B45" s="228" t="s">
        <v>39</v>
      </c>
      <c r="C45" s="229">
        <f>سعودي!F45</f>
        <v>77364</v>
      </c>
      <c r="D45" s="229">
        <f>'غير سعودي'!F45</f>
        <v>306282</v>
      </c>
      <c r="E45" s="230">
        <f t="shared" si="1"/>
        <v>383646</v>
      </c>
      <c r="F45" s="231" t="s">
        <v>163</v>
      </c>
    </row>
    <row r="46" spans="1:6" ht="14.4" customHeight="1" x14ac:dyDescent="0.25">
      <c r="A46" s="237">
        <v>46</v>
      </c>
      <c r="B46" s="228" t="s">
        <v>164</v>
      </c>
      <c r="C46" s="229">
        <f>سعودي!F46</f>
        <v>70680</v>
      </c>
      <c r="D46" s="229">
        <f>'غير سعودي'!F46</f>
        <v>176072</v>
      </c>
      <c r="E46" s="230">
        <f t="shared" si="1"/>
        <v>246752</v>
      </c>
      <c r="F46" s="231" t="s">
        <v>110</v>
      </c>
    </row>
    <row r="47" spans="1:6" ht="14.4" customHeight="1" x14ac:dyDescent="0.25">
      <c r="A47" s="237">
        <v>47</v>
      </c>
      <c r="B47" s="228" t="s">
        <v>165</v>
      </c>
      <c r="C47" s="229">
        <f>سعودي!F47</f>
        <v>259724</v>
      </c>
      <c r="D47" s="229">
        <f>'غير سعودي'!F47</f>
        <v>769006</v>
      </c>
      <c r="E47" s="230">
        <f t="shared" si="1"/>
        <v>1028730</v>
      </c>
      <c r="F47" s="231" t="s">
        <v>111</v>
      </c>
    </row>
    <row r="48" spans="1:6" ht="14.4" customHeight="1" x14ac:dyDescent="0.25">
      <c r="A48" s="237">
        <v>49</v>
      </c>
      <c r="B48" s="258" t="s">
        <v>166</v>
      </c>
      <c r="C48" s="229">
        <f>سعودي!F48</f>
        <v>31008</v>
      </c>
      <c r="D48" s="229">
        <f>'غير سعودي'!F48</f>
        <v>70299</v>
      </c>
      <c r="E48" s="230">
        <f t="shared" si="1"/>
        <v>101307</v>
      </c>
      <c r="F48" s="231" t="s">
        <v>112</v>
      </c>
    </row>
    <row r="49" spans="1:6" ht="14.4" customHeight="1" x14ac:dyDescent="0.25">
      <c r="A49" s="237">
        <v>50</v>
      </c>
      <c r="B49" s="259" t="s">
        <v>40</v>
      </c>
      <c r="C49" s="229">
        <f>سعودي!F49</f>
        <v>2978</v>
      </c>
      <c r="D49" s="229">
        <f>'غير سعودي'!F49</f>
        <v>6808</v>
      </c>
      <c r="E49" s="230">
        <f t="shared" si="1"/>
        <v>9786</v>
      </c>
      <c r="F49" s="231" t="s">
        <v>113</v>
      </c>
    </row>
    <row r="50" spans="1:6" ht="14.4" customHeight="1" x14ac:dyDescent="0.25">
      <c r="A50" s="237">
        <v>51</v>
      </c>
      <c r="B50" s="260" t="s">
        <v>41</v>
      </c>
      <c r="C50" s="229">
        <f>سعودي!F50</f>
        <v>26974</v>
      </c>
      <c r="D50" s="229">
        <f>'غير سعودي'!F50</f>
        <v>8533</v>
      </c>
      <c r="E50" s="230">
        <f t="shared" si="1"/>
        <v>35507</v>
      </c>
      <c r="F50" s="231" t="s">
        <v>114</v>
      </c>
    </row>
    <row r="51" spans="1:6" ht="14.4" customHeight="1" x14ac:dyDescent="0.25">
      <c r="A51" s="237">
        <v>52</v>
      </c>
      <c r="B51" s="228" t="s">
        <v>42</v>
      </c>
      <c r="C51" s="229">
        <f>سعودي!F51</f>
        <v>26931</v>
      </c>
      <c r="D51" s="229">
        <f>'غير سعودي'!F51</f>
        <v>79664</v>
      </c>
      <c r="E51" s="230">
        <f t="shared" si="1"/>
        <v>106595</v>
      </c>
      <c r="F51" s="231" t="s">
        <v>115</v>
      </c>
    </row>
    <row r="52" spans="1:6" ht="14.4" customHeight="1" x14ac:dyDescent="0.25">
      <c r="A52" s="237">
        <v>53</v>
      </c>
      <c r="B52" s="261" t="s">
        <v>43</v>
      </c>
      <c r="C52" s="229">
        <f>سعودي!F52</f>
        <v>1818</v>
      </c>
      <c r="D52" s="229">
        <f>'غير سعودي'!F52</f>
        <v>1615</v>
      </c>
      <c r="E52" s="230">
        <f t="shared" si="1"/>
        <v>3433</v>
      </c>
      <c r="F52" s="231" t="s">
        <v>116</v>
      </c>
    </row>
    <row r="53" spans="1:6" ht="14.4" customHeight="1" x14ac:dyDescent="0.25">
      <c r="A53" s="237">
        <v>55</v>
      </c>
      <c r="B53" s="228" t="s">
        <v>44</v>
      </c>
      <c r="C53" s="229">
        <f>سعودي!F53</f>
        <v>38812</v>
      </c>
      <c r="D53" s="229">
        <f>'غير سعودي'!F53</f>
        <v>96316</v>
      </c>
      <c r="E53" s="230">
        <f t="shared" si="1"/>
        <v>135128</v>
      </c>
      <c r="F53" s="231" t="s">
        <v>117</v>
      </c>
    </row>
    <row r="54" spans="1:6" ht="14.4" customHeight="1" x14ac:dyDescent="0.25">
      <c r="A54" s="237">
        <v>56</v>
      </c>
      <c r="B54" s="228" t="s">
        <v>45</v>
      </c>
      <c r="C54" s="229">
        <f>سعودي!F54</f>
        <v>59197</v>
      </c>
      <c r="D54" s="229">
        <f>'غير سعودي'!F54</f>
        <v>316466</v>
      </c>
      <c r="E54" s="230">
        <f t="shared" si="1"/>
        <v>375663</v>
      </c>
      <c r="F54" s="231" t="s">
        <v>118</v>
      </c>
    </row>
    <row r="55" spans="1:6" ht="14.4" customHeight="1" x14ac:dyDescent="0.25">
      <c r="A55" s="237">
        <v>58</v>
      </c>
      <c r="B55" s="262" t="s">
        <v>46</v>
      </c>
      <c r="C55" s="229">
        <f>سعودي!F55</f>
        <v>7199</v>
      </c>
      <c r="D55" s="229">
        <f>'غير سعودي'!F55</f>
        <v>6868</v>
      </c>
      <c r="E55" s="230">
        <f t="shared" si="1"/>
        <v>14067</v>
      </c>
      <c r="F55" s="231" t="s">
        <v>119</v>
      </c>
    </row>
    <row r="56" spans="1:6" ht="14.4" customHeight="1" x14ac:dyDescent="0.25">
      <c r="A56" s="237">
        <v>59</v>
      </c>
      <c r="B56" s="263" t="s">
        <v>47</v>
      </c>
      <c r="C56" s="229">
        <f>سعودي!F56</f>
        <v>605</v>
      </c>
      <c r="D56" s="229">
        <f>'غير سعودي'!F56</f>
        <v>777</v>
      </c>
      <c r="E56" s="230">
        <f t="shared" si="1"/>
        <v>1382</v>
      </c>
      <c r="F56" s="231" t="s">
        <v>167</v>
      </c>
    </row>
    <row r="57" spans="1:6" ht="14.4" customHeight="1" x14ac:dyDescent="0.25">
      <c r="A57" s="237">
        <v>60</v>
      </c>
      <c r="B57" s="264" t="s">
        <v>48</v>
      </c>
      <c r="C57" s="229">
        <f>سعودي!F57</f>
        <v>499</v>
      </c>
      <c r="D57" s="229">
        <f>'غير سعودي'!F57</f>
        <v>1131</v>
      </c>
      <c r="E57" s="230">
        <f t="shared" si="1"/>
        <v>1630</v>
      </c>
      <c r="F57" s="231" t="s">
        <v>120</v>
      </c>
    </row>
    <row r="58" spans="1:6" ht="14.4" customHeight="1" x14ac:dyDescent="0.25">
      <c r="A58" s="237">
        <v>61</v>
      </c>
      <c r="B58" s="265" t="s">
        <v>49</v>
      </c>
      <c r="C58" s="229">
        <f>سعودي!F58</f>
        <v>65230</v>
      </c>
      <c r="D58" s="229">
        <f>'غير سعودي'!F58</f>
        <v>14701</v>
      </c>
      <c r="E58" s="230">
        <f t="shared" si="1"/>
        <v>79931</v>
      </c>
      <c r="F58" s="231" t="s">
        <v>121</v>
      </c>
    </row>
    <row r="59" spans="1:6" ht="14.4" customHeight="1" x14ac:dyDescent="0.25">
      <c r="A59" s="237">
        <v>62</v>
      </c>
      <c r="B59" s="266" t="s">
        <v>50</v>
      </c>
      <c r="C59" s="229">
        <f>سعودي!F59</f>
        <v>2863</v>
      </c>
      <c r="D59" s="229">
        <f>'غير سعودي'!F59</f>
        <v>5203</v>
      </c>
      <c r="E59" s="230">
        <f t="shared" si="1"/>
        <v>8066</v>
      </c>
      <c r="F59" s="231" t="s">
        <v>122</v>
      </c>
    </row>
    <row r="60" spans="1:6" ht="14.4" customHeight="1" x14ac:dyDescent="0.25">
      <c r="A60" s="237">
        <v>63</v>
      </c>
      <c r="B60" s="267" t="s">
        <v>51</v>
      </c>
      <c r="C60" s="229">
        <f>سعودي!F60</f>
        <v>1102</v>
      </c>
      <c r="D60" s="229">
        <f>'غير سعودي'!F60</f>
        <v>1717</v>
      </c>
      <c r="E60" s="230">
        <f t="shared" si="1"/>
        <v>2819</v>
      </c>
      <c r="F60" s="231" t="s">
        <v>123</v>
      </c>
    </row>
    <row r="61" spans="1:6" ht="14.4" customHeight="1" x14ac:dyDescent="0.25">
      <c r="A61" s="237">
        <v>64</v>
      </c>
      <c r="B61" s="268" t="s">
        <v>168</v>
      </c>
      <c r="C61" s="229">
        <f>سعودي!F61</f>
        <v>69331</v>
      </c>
      <c r="D61" s="229">
        <f>'غير سعودي'!F61</f>
        <v>21203</v>
      </c>
      <c r="E61" s="230">
        <f t="shared" ref="E61:E87" si="2">C61+D61</f>
        <v>90534</v>
      </c>
      <c r="F61" s="231" t="s">
        <v>124</v>
      </c>
    </row>
    <row r="62" spans="1:6" ht="14.4" customHeight="1" x14ac:dyDescent="0.25">
      <c r="A62" s="237">
        <v>65</v>
      </c>
      <c r="B62" s="269" t="s">
        <v>52</v>
      </c>
      <c r="C62" s="229">
        <f>سعودي!F62</f>
        <v>10063</v>
      </c>
      <c r="D62" s="229">
        <f>'غير سعودي'!F62</f>
        <v>8182</v>
      </c>
      <c r="E62" s="230">
        <f t="shared" si="2"/>
        <v>18245</v>
      </c>
      <c r="F62" s="231" t="s">
        <v>169</v>
      </c>
    </row>
    <row r="63" spans="1:6" ht="14.4" customHeight="1" x14ac:dyDescent="0.25">
      <c r="A63" s="237">
        <v>66</v>
      </c>
      <c r="B63" s="270" t="s">
        <v>53</v>
      </c>
      <c r="C63" s="229">
        <f>سعودي!F63</f>
        <v>2701</v>
      </c>
      <c r="D63" s="229">
        <f>'غير سعودي'!F63</f>
        <v>2172</v>
      </c>
      <c r="E63" s="230">
        <f t="shared" si="2"/>
        <v>4873</v>
      </c>
      <c r="F63" s="231" t="s">
        <v>125</v>
      </c>
    </row>
    <row r="64" spans="1:6" ht="14.4" customHeight="1" x14ac:dyDescent="0.25">
      <c r="A64" s="237">
        <v>68</v>
      </c>
      <c r="B64" s="271" t="s">
        <v>170</v>
      </c>
      <c r="C64" s="229">
        <f>سعودي!F64</f>
        <v>68377</v>
      </c>
      <c r="D64" s="229">
        <f>'غير سعودي'!F64</f>
        <v>54756</v>
      </c>
      <c r="E64" s="230">
        <f t="shared" si="2"/>
        <v>123133</v>
      </c>
      <c r="F64" s="231" t="s">
        <v>126</v>
      </c>
    </row>
    <row r="65" spans="1:6" ht="14.4" customHeight="1" x14ac:dyDescent="0.25">
      <c r="A65" s="237">
        <v>69</v>
      </c>
      <c r="B65" s="228" t="s">
        <v>54</v>
      </c>
      <c r="C65" s="229">
        <f>سعودي!F65</f>
        <v>6501</v>
      </c>
      <c r="D65" s="229">
        <f>'غير سعودي'!F65</f>
        <v>5908</v>
      </c>
      <c r="E65" s="230">
        <f t="shared" si="2"/>
        <v>12409</v>
      </c>
      <c r="F65" s="231" t="s">
        <v>127</v>
      </c>
    </row>
    <row r="66" spans="1:6" ht="14.4" customHeight="1" x14ac:dyDescent="0.25">
      <c r="A66" s="237">
        <v>70</v>
      </c>
      <c r="B66" s="272" t="s">
        <v>55</v>
      </c>
      <c r="C66" s="229">
        <f>سعودي!F66</f>
        <v>3949</v>
      </c>
      <c r="D66" s="229">
        <f>'غير سعودي'!F66</f>
        <v>5159</v>
      </c>
      <c r="E66" s="230">
        <f t="shared" si="2"/>
        <v>9108</v>
      </c>
      <c r="F66" s="231" t="s">
        <v>128</v>
      </c>
    </row>
    <row r="67" spans="1:6" ht="14.4" customHeight="1" x14ac:dyDescent="0.25">
      <c r="A67" s="237">
        <v>71</v>
      </c>
      <c r="B67" s="273" t="s">
        <v>171</v>
      </c>
      <c r="C67" s="229">
        <f>سعودي!F67</f>
        <v>11027</v>
      </c>
      <c r="D67" s="229">
        <f>'غير سعودي'!F67</f>
        <v>36877</v>
      </c>
      <c r="E67" s="230">
        <f t="shared" si="2"/>
        <v>47904</v>
      </c>
      <c r="F67" s="231" t="s">
        <v>172</v>
      </c>
    </row>
    <row r="68" spans="1:6" ht="14.4" customHeight="1" x14ac:dyDescent="0.25">
      <c r="A68" s="237">
        <v>72</v>
      </c>
      <c r="B68" s="274" t="s">
        <v>56</v>
      </c>
      <c r="C68" s="229">
        <f>سعودي!F68</f>
        <v>243</v>
      </c>
      <c r="D68" s="229">
        <f>'غير سعودي'!F68</f>
        <v>262</v>
      </c>
      <c r="E68" s="230">
        <f t="shared" si="2"/>
        <v>505</v>
      </c>
      <c r="F68" s="231" t="s">
        <v>129</v>
      </c>
    </row>
    <row r="69" spans="1:6" ht="14.4" customHeight="1" x14ac:dyDescent="0.25">
      <c r="A69" s="237">
        <v>73</v>
      </c>
      <c r="B69" s="275" t="s">
        <v>57</v>
      </c>
      <c r="C69" s="229">
        <f>سعودي!F69</f>
        <v>7322</v>
      </c>
      <c r="D69" s="229">
        <f>'غير سعودي'!F69</f>
        <v>17858</v>
      </c>
      <c r="E69" s="230">
        <f t="shared" si="2"/>
        <v>25180</v>
      </c>
      <c r="F69" s="231" t="s">
        <v>130</v>
      </c>
    </row>
    <row r="70" spans="1:6" ht="14.4" customHeight="1" x14ac:dyDescent="0.25">
      <c r="A70" s="237">
        <v>74</v>
      </c>
      <c r="B70" s="228" t="s">
        <v>58</v>
      </c>
      <c r="C70" s="229">
        <f>سعودي!F70</f>
        <v>3833</v>
      </c>
      <c r="D70" s="229">
        <f>'غير سعودي'!F70</f>
        <v>8084</v>
      </c>
      <c r="E70" s="230">
        <f t="shared" si="2"/>
        <v>11917</v>
      </c>
      <c r="F70" s="231" t="s">
        <v>131</v>
      </c>
    </row>
    <row r="71" spans="1:6" ht="14.4" customHeight="1" x14ac:dyDescent="0.25">
      <c r="A71" s="237">
        <v>75</v>
      </c>
      <c r="B71" s="276" t="s">
        <v>173</v>
      </c>
      <c r="C71" s="229">
        <f>سعودي!F71</f>
        <v>283</v>
      </c>
      <c r="D71" s="229">
        <f>'غير سعودي'!F71</f>
        <v>1017</v>
      </c>
      <c r="E71" s="230">
        <f t="shared" si="2"/>
        <v>1300</v>
      </c>
      <c r="F71" s="231" t="s">
        <v>132</v>
      </c>
    </row>
    <row r="72" spans="1:6" ht="14.4" customHeight="1" x14ac:dyDescent="0.25">
      <c r="A72" s="237">
        <v>77</v>
      </c>
      <c r="B72" s="277" t="s">
        <v>174</v>
      </c>
      <c r="C72" s="229">
        <f>سعودي!F72</f>
        <v>14449</v>
      </c>
      <c r="D72" s="229">
        <f>'غير سعودي'!F72</f>
        <v>34992</v>
      </c>
      <c r="E72" s="230">
        <f t="shared" si="2"/>
        <v>49441</v>
      </c>
      <c r="F72" s="231" t="s">
        <v>133</v>
      </c>
    </row>
    <row r="73" spans="1:6" ht="14.4" customHeight="1" x14ac:dyDescent="0.25">
      <c r="A73" s="237">
        <v>78</v>
      </c>
      <c r="B73" s="278" t="s">
        <v>59</v>
      </c>
      <c r="C73" s="229">
        <f>سعودي!F73</f>
        <v>10568</v>
      </c>
      <c r="D73" s="229">
        <f>'غير سعودي'!F73</f>
        <v>10186</v>
      </c>
      <c r="E73" s="230">
        <f t="shared" si="2"/>
        <v>20754</v>
      </c>
      <c r="F73" s="231" t="s">
        <v>134</v>
      </c>
    </row>
    <row r="74" spans="1:6" ht="14.4" customHeight="1" x14ac:dyDescent="0.25">
      <c r="A74" s="237">
        <v>79</v>
      </c>
      <c r="B74" s="228" t="s">
        <v>175</v>
      </c>
      <c r="C74" s="229">
        <f>سعودي!F74</f>
        <v>11367</v>
      </c>
      <c r="D74" s="229">
        <f>'غير سعودي'!F74</f>
        <v>11098</v>
      </c>
      <c r="E74" s="230">
        <f t="shared" si="2"/>
        <v>22465</v>
      </c>
      <c r="F74" s="231" t="s">
        <v>176</v>
      </c>
    </row>
    <row r="75" spans="1:6" ht="14.4" customHeight="1" x14ac:dyDescent="0.25">
      <c r="A75" s="237">
        <v>80</v>
      </c>
      <c r="B75" s="279" t="s">
        <v>60</v>
      </c>
      <c r="C75" s="229">
        <f>سعودي!F75</f>
        <v>27398</v>
      </c>
      <c r="D75" s="229">
        <f>'غير سعودي'!F75</f>
        <v>6485</v>
      </c>
      <c r="E75" s="230">
        <f t="shared" si="2"/>
        <v>33883</v>
      </c>
      <c r="F75" s="231" t="s">
        <v>135</v>
      </c>
    </row>
    <row r="76" spans="1:6" ht="14.4" customHeight="1" x14ac:dyDescent="0.25">
      <c r="A76" s="237">
        <v>81</v>
      </c>
      <c r="B76" s="228" t="s">
        <v>61</v>
      </c>
      <c r="C76" s="229">
        <f>سعودي!F76</f>
        <v>15358</v>
      </c>
      <c r="D76" s="229">
        <f>'غير سعودي'!F76</f>
        <v>109020</v>
      </c>
      <c r="E76" s="230">
        <f t="shared" si="2"/>
        <v>124378</v>
      </c>
      <c r="F76" s="231" t="s">
        <v>136</v>
      </c>
    </row>
    <row r="77" spans="1:6" ht="14.4" customHeight="1" x14ac:dyDescent="0.25">
      <c r="A77" s="237">
        <v>82</v>
      </c>
      <c r="B77" s="280" t="s">
        <v>62</v>
      </c>
      <c r="C77" s="229">
        <f>سعودي!F77</f>
        <v>6112</v>
      </c>
      <c r="D77" s="229">
        <f>'غير سعودي'!F77</f>
        <v>8934</v>
      </c>
      <c r="E77" s="230">
        <f t="shared" si="2"/>
        <v>15046</v>
      </c>
      <c r="F77" s="231" t="s">
        <v>177</v>
      </c>
    </row>
    <row r="78" spans="1:6" ht="14.4" customHeight="1" x14ac:dyDescent="0.25">
      <c r="A78" s="237">
        <v>85</v>
      </c>
      <c r="B78" s="281" t="s">
        <v>63</v>
      </c>
      <c r="C78" s="229">
        <f>سعودي!F78</f>
        <v>105262</v>
      </c>
      <c r="D78" s="229">
        <f>'غير سعودي'!F78</f>
        <v>83157</v>
      </c>
      <c r="E78" s="230">
        <f t="shared" si="2"/>
        <v>188419</v>
      </c>
      <c r="F78" s="231" t="s">
        <v>137</v>
      </c>
    </row>
    <row r="79" spans="1:6" ht="14.4" customHeight="1" x14ac:dyDescent="0.25">
      <c r="A79" s="237">
        <v>86</v>
      </c>
      <c r="B79" s="282" t="s">
        <v>178</v>
      </c>
      <c r="C79" s="229">
        <f>سعودي!F79</f>
        <v>48765</v>
      </c>
      <c r="D79" s="229">
        <f>'غير سعودي'!F79</f>
        <v>122926</v>
      </c>
      <c r="E79" s="230">
        <f t="shared" si="2"/>
        <v>171691</v>
      </c>
      <c r="F79" s="231" t="s">
        <v>138</v>
      </c>
    </row>
    <row r="80" spans="1:6" ht="14.4" customHeight="1" x14ac:dyDescent="0.25">
      <c r="A80" s="237">
        <v>87</v>
      </c>
      <c r="B80" s="282" t="s">
        <v>179</v>
      </c>
      <c r="C80" s="229">
        <f>سعودي!F80</f>
        <v>1317</v>
      </c>
      <c r="D80" s="229">
        <f>'غير سعودي'!F80</f>
        <v>623</v>
      </c>
      <c r="E80" s="230">
        <f t="shared" si="2"/>
        <v>1940</v>
      </c>
      <c r="F80" s="231" t="s">
        <v>139</v>
      </c>
    </row>
    <row r="81" spans="1:6" ht="14.4" customHeight="1" x14ac:dyDescent="0.25">
      <c r="A81" s="237">
        <v>88</v>
      </c>
      <c r="B81" s="282" t="s">
        <v>180</v>
      </c>
      <c r="C81" s="229">
        <f>سعودي!F81</f>
        <v>10946</v>
      </c>
      <c r="D81" s="229">
        <f>'غير سعودي'!F81</f>
        <v>4999</v>
      </c>
      <c r="E81" s="230">
        <f t="shared" si="2"/>
        <v>15945</v>
      </c>
      <c r="F81" s="231" t="s">
        <v>140</v>
      </c>
    </row>
    <row r="82" spans="1:6" ht="14.4" customHeight="1" x14ac:dyDescent="0.25">
      <c r="A82" s="237">
        <v>90</v>
      </c>
      <c r="B82" s="283" t="s">
        <v>181</v>
      </c>
      <c r="C82" s="229">
        <f>سعودي!F82</f>
        <v>493</v>
      </c>
      <c r="D82" s="229">
        <f>'غير سعودي'!F82</f>
        <v>7086</v>
      </c>
      <c r="E82" s="230">
        <f t="shared" si="2"/>
        <v>7579</v>
      </c>
      <c r="F82" s="231" t="s">
        <v>141</v>
      </c>
    </row>
    <row r="83" spans="1:6" ht="14.4" customHeight="1" x14ac:dyDescent="0.25">
      <c r="A83" s="237">
        <v>91</v>
      </c>
      <c r="B83" s="228" t="s">
        <v>64</v>
      </c>
      <c r="C83" s="229">
        <f>سعودي!F83</f>
        <v>541</v>
      </c>
      <c r="D83" s="229">
        <f>'غير سعودي'!F83</f>
        <v>794</v>
      </c>
      <c r="E83" s="230">
        <f t="shared" si="2"/>
        <v>1335</v>
      </c>
      <c r="F83" s="231" t="s">
        <v>142</v>
      </c>
    </row>
    <row r="84" spans="1:6" ht="14.4" customHeight="1" x14ac:dyDescent="0.25">
      <c r="A84" s="237">
        <v>93</v>
      </c>
      <c r="B84" s="284" t="s">
        <v>182</v>
      </c>
      <c r="C84" s="229">
        <f>سعودي!F84</f>
        <v>5805</v>
      </c>
      <c r="D84" s="229">
        <f>'غير سعودي'!F84</f>
        <v>15495</v>
      </c>
      <c r="E84" s="230">
        <f t="shared" si="2"/>
        <v>21300</v>
      </c>
      <c r="F84" s="231" t="s">
        <v>143</v>
      </c>
    </row>
    <row r="85" spans="1:6" ht="14.4" customHeight="1" x14ac:dyDescent="0.25">
      <c r="A85" s="237">
        <v>94</v>
      </c>
      <c r="B85" s="228" t="s">
        <v>65</v>
      </c>
      <c r="C85" s="229">
        <f>سعودي!F85</f>
        <v>13693</v>
      </c>
      <c r="D85" s="229">
        <f>'غير سعودي'!F85</f>
        <v>4999</v>
      </c>
      <c r="E85" s="230">
        <f t="shared" si="2"/>
        <v>18692</v>
      </c>
      <c r="F85" s="231" t="s">
        <v>144</v>
      </c>
    </row>
    <row r="86" spans="1:6" ht="14.4" customHeight="1" x14ac:dyDescent="0.25">
      <c r="A86" s="237">
        <v>95</v>
      </c>
      <c r="B86" s="285" t="s">
        <v>66</v>
      </c>
      <c r="C86" s="229">
        <f>سعودي!F86</f>
        <v>8721</v>
      </c>
      <c r="D86" s="229">
        <f>'غير سعودي'!F86</f>
        <v>28819</v>
      </c>
      <c r="E86" s="230">
        <f t="shared" si="2"/>
        <v>37540</v>
      </c>
      <c r="F86" s="231" t="s">
        <v>145</v>
      </c>
    </row>
    <row r="87" spans="1:6" ht="14.4" customHeight="1" x14ac:dyDescent="0.25">
      <c r="A87" s="237">
        <v>96</v>
      </c>
      <c r="B87" s="228" t="s">
        <v>67</v>
      </c>
      <c r="C87" s="229">
        <f>سعودي!F87</f>
        <v>26995</v>
      </c>
      <c r="D87" s="229">
        <f>'غير سعودي'!F87</f>
        <v>126956</v>
      </c>
      <c r="E87" s="230">
        <f t="shared" si="2"/>
        <v>153951</v>
      </c>
      <c r="F87" s="231" t="s">
        <v>146</v>
      </c>
    </row>
    <row r="88" spans="1:6" ht="20.100000000000001" customHeight="1" x14ac:dyDescent="0.25">
      <c r="A88" s="320" t="s">
        <v>69</v>
      </c>
      <c r="B88" s="320"/>
      <c r="C88" s="286">
        <f>SUM(C5:C87)</f>
        <v>1733763</v>
      </c>
      <c r="D88" s="286">
        <f t="shared" ref="D88:E88" si="3">SUM(D5:D87)</f>
        <v>4598422</v>
      </c>
      <c r="E88" s="286">
        <f t="shared" si="3"/>
        <v>6332185</v>
      </c>
      <c r="F88" s="287" t="s">
        <v>72</v>
      </c>
    </row>
    <row r="89" spans="1:6" ht="15.6" x14ac:dyDescent="0.45">
      <c r="A89" s="288"/>
      <c r="B89" s="288"/>
      <c r="C89" s="288"/>
      <c r="D89" s="288"/>
      <c r="E89" s="288"/>
      <c r="F89" s="288"/>
    </row>
    <row r="90" spans="1:6" ht="15" customHeight="1" x14ac:dyDescent="0.45">
      <c r="A90" s="289" t="s">
        <v>226</v>
      </c>
      <c r="B90" s="290" t="s">
        <v>239</v>
      </c>
      <c r="C90" s="290"/>
      <c r="D90" s="288"/>
      <c r="E90" s="288"/>
      <c r="F90" s="288"/>
    </row>
    <row r="91" spans="1:6" ht="15" customHeight="1" x14ac:dyDescent="0.45">
      <c r="A91" s="289" t="s">
        <v>226</v>
      </c>
      <c r="B91" s="290" t="s">
        <v>224</v>
      </c>
      <c r="C91" s="290"/>
      <c r="D91" s="288"/>
      <c r="E91" s="288"/>
      <c r="F91" s="288"/>
    </row>
    <row r="92" spans="1:6" ht="15" customHeight="1" x14ac:dyDescent="0.45">
      <c r="A92" s="289" t="s">
        <v>226</v>
      </c>
      <c r="B92" s="290" t="s">
        <v>225</v>
      </c>
      <c r="C92" s="290"/>
      <c r="D92" s="288"/>
      <c r="E92" s="288"/>
      <c r="F92" s="288"/>
    </row>
  </sheetData>
  <mergeCells count="6">
    <mergeCell ref="A88:B88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rightToLeft="1" workbookViewId="0">
      <selection activeCell="F2" sqref="F2:G2"/>
    </sheetView>
  </sheetViews>
  <sheetFormatPr defaultRowHeight="13.2" x14ac:dyDescent="0.25"/>
  <cols>
    <col min="1" max="1" width="4.6640625" customWidth="1"/>
    <col min="2" max="2" width="44.33203125" customWidth="1"/>
    <col min="3" max="3" width="16.33203125" customWidth="1"/>
    <col min="4" max="4" width="14.6640625" customWidth="1"/>
    <col min="5" max="5" width="16.109375" customWidth="1"/>
    <col min="6" max="6" width="16" bestFit="1" customWidth="1"/>
    <col min="7" max="7" width="54.5546875" customWidth="1"/>
    <col min="9" max="9" width="10.109375" bestFit="1" customWidth="1"/>
  </cols>
  <sheetData>
    <row r="1" spans="1:9" ht="17.399999999999999" x14ac:dyDescent="0.55000000000000004">
      <c r="A1" s="321" t="s">
        <v>220</v>
      </c>
      <c r="B1" s="321"/>
      <c r="C1" s="224"/>
      <c r="D1" s="224"/>
      <c r="E1" s="224"/>
      <c r="F1" s="224"/>
      <c r="G1" s="225" t="s">
        <v>207</v>
      </c>
    </row>
    <row r="2" spans="1:9" ht="24.9" customHeight="1" x14ac:dyDescent="0.25">
      <c r="A2" s="324" t="s">
        <v>253</v>
      </c>
      <c r="B2" s="324"/>
      <c r="C2" s="324"/>
      <c r="D2" s="293" t="s">
        <v>222</v>
      </c>
      <c r="E2" s="293" t="s">
        <v>223</v>
      </c>
      <c r="F2" s="324" t="s">
        <v>242</v>
      </c>
      <c r="G2" s="324"/>
    </row>
    <row r="3" spans="1:9" ht="29.25" customHeight="1" x14ac:dyDescent="0.25">
      <c r="A3" s="320" t="s">
        <v>68</v>
      </c>
      <c r="B3" s="320"/>
      <c r="C3" s="10" t="s">
        <v>187</v>
      </c>
      <c r="D3" s="10" t="s">
        <v>188</v>
      </c>
      <c r="E3" s="10" t="s">
        <v>189</v>
      </c>
      <c r="F3" s="10" t="s">
        <v>69</v>
      </c>
      <c r="G3" s="323" t="s">
        <v>73</v>
      </c>
    </row>
    <row r="4" spans="1:9" ht="20.100000000000001" customHeight="1" x14ac:dyDescent="0.25">
      <c r="A4" s="320"/>
      <c r="B4" s="320"/>
      <c r="C4" s="13" t="s">
        <v>0</v>
      </c>
      <c r="D4" s="13" t="s">
        <v>70</v>
      </c>
      <c r="E4" s="13" t="s">
        <v>71</v>
      </c>
      <c r="F4" s="226" t="s">
        <v>72</v>
      </c>
      <c r="G4" s="323"/>
    </row>
    <row r="5" spans="1:9" ht="14.4" customHeight="1" x14ac:dyDescent="0.25">
      <c r="A5" s="227" t="s">
        <v>149</v>
      </c>
      <c r="B5" s="228" t="s">
        <v>1</v>
      </c>
      <c r="C5" s="294">
        <v>2893208</v>
      </c>
      <c r="D5" s="294">
        <v>1196484</v>
      </c>
      <c r="E5" s="294">
        <v>1233545</v>
      </c>
      <c r="F5" s="230">
        <f>SUM(C5:E5)</f>
        <v>5323237</v>
      </c>
      <c r="G5" s="231" t="s">
        <v>74</v>
      </c>
    </row>
    <row r="6" spans="1:9" ht="14.4" customHeight="1" x14ac:dyDescent="0.25">
      <c r="A6" s="227" t="s">
        <v>150</v>
      </c>
      <c r="B6" s="228" t="s">
        <v>2</v>
      </c>
      <c r="C6" s="294">
        <v>17071</v>
      </c>
      <c r="D6" s="294">
        <v>4184</v>
      </c>
      <c r="E6" s="294">
        <v>763</v>
      </c>
      <c r="F6" s="230">
        <f t="shared" ref="F6:F69" si="0">SUM(C6:E6)</f>
        <v>22018</v>
      </c>
      <c r="G6" s="231" t="s">
        <v>75</v>
      </c>
    </row>
    <row r="7" spans="1:9" ht="14.4" customHeight="1" x14ac:dyDescent="0.25">
      <c r="A7" s="227" t="s">
        <v>151</v>
      </c>
      <c r="B7" s="228" t="s">
        <v>3</v>
      </c>
      <c r="C7" s="294">
        <v>1872</v>
      </c>
      <c r="D7" s="294">
        <v>1539</v>
      </c>
      <c r="E7" s="294">
        <v>209704</v>
      </c>
      <c r="F7" s="230">
        <f t="shared" si="0"/>
        <v>213115</v>
      </c>
      <c r="G7" s="231" t="s">
        <v>76</v>
      </c>
    </row>
    <row r="8" spans="1:9" ht="14.4" customHeight="1" x14ac:dyDescent="0.25">
      <c r="A8" s="227" t="s">
        <v>152</v>
      </c>
      <c r="B8" s="232" t="s">
        <v>4</v>
      </c>
      <c r="C8" s="294">
        <v>341</v>
      </c>
      <c r="D8" s="294">
        <v>0</v>
      </c>
      <c r="E8" s="294">
        <v>0</v>
      </c>
      <c r="F8" s="230">
        <f t="shared" si="0"/>
        <v>341</v>
      </c>
      <c r="G8" s="231" t="s">
        <v>77</v>
      </c>
    </row>
    <row r="9" spans="1:9" ht="14.4" customHeight="1" x14ac:dyDescent="0.25">
      <c r="A9" s="227" t="s">
        <v>153</v>
      </c>
      <c r="B9" s="233" t="s">
        <v>5</v>
      </c>
      <c r="C9" s="294">
        <v>2310</v>
      </c>
      <c r="D9" s="294">
        <v>10673</v>
      </c>
      <c r="E9" s="294">
        <v>22741938</v>
      </c>
      <c r="F9" s="230">
        <f t="shared" si="0"/>
        <v>22754921</v>
      </c>
      <c r="G9" s="231" t="s">
        <v>78</v>
      </c>
      <c r="I9" s="2"/>
    </row>
    <row r="10" spans="1:9" ht="14.4" customHeight="1" x14ac:dyDescent="0.25">
      <c r="A10" s="227" t="s">
        <v>154</v>
      </c>
      <c r="B10" s="234" t="s">
        <v>6</v>
      </c>
      <c r="C10" s="294">
        <v>804</v>
      </c>
      <c r="D10" s="294">
        <v>4885</v>
      </c>
      <c r="E10" s="294">
        <v>141174</v>
      </c>
      <c r="F10" s="230">
        <f t="shared" si="0"/>
        <v>146863</v>
      </c>
      <c r="G10" s="231" t="s">
        <v>79</v>
      </c>
    </row>
    <row r="11" spans="1:9" ht="14.4" customHeight="1" x14ac:dyDescent="0.25">
      <c r="A11" s="227" t="s">
        <v>155</v>
      </c>
      <c r="B11" s="235" t="s">
        <v>7</v>
      </c>
      <c r="C11" s="294">
        <v>2704</v>
      </c>
      <c r="D11" s="294">
        <v>36111</v>
      </c>
      <c r="E11" s="294">
        <v>221452</v>
      </c>
      <c r="F11" s="230">
        <f t="shared" si="0"/>
        <v>260267</v>
      </c>
      <c r="G11" s="231" t="s">
        <v>80</v>
      </c>
    </row>
    <row r="12" spans="1:9" ht="14.4" customHeight="1" x14ac:dyDescent="0.25">
      <c r="A12" s="227" t="s">
        <v>156</v>
      </c>
      <c r="B12" s="236" t="s">
        <v>8</v>
      </c>
      <c r="C12" s="294">
        <v>1981</v>
      </c>
      <c r="D12" s="294">
        <v>15507</v>
      </c>
      <c r="E12" s="294">
        <v>487531</v>
      </c>
      <c r="F12" s="230">
        <f t="shared" si="0"/>
        <v>505019</v>
      </c>
      <c r="G12" s="231" t="s">
        <v>81</v>
      </c>
    </row>
    <row r="13" spans="1:9" ht="14.4" customHeight="1" x14ac:dyDescent="0.25">
      <c r="A13" s="237">
        <v>10</v>
      </c>
      <c r="B13" s="228" t="s">
        <v>9</v>
      </c>
      <c r="C13" s="294">
        <v>404989</v>
      </c>
      <c r="D13" s="294">
        <v>277673</v>
      </c>
      <c r="E13" s="294">
        <v>3762150</v>
      </c>
      <c r="F13" s="230">
        <f t="shared" si="0"/>
        <v>4444812</v>
      </c>
      <c r="G13" s="231" t="s">
        <v>82</v>
      </c>
    </row>
    <row r="14" spans="1:9" ht="14.4" customHeight="1" x14ac:dyDescent="0.25">
      <c r="A14" s="237">
        <v>11</v>
      </c>
      <c r="B14" s="238" t="s">
        <v>10</v>
      </c>
      <c r="C14" s="294">
        <v>28306</v>
      </c>
      <c r="D14" s="294">
        <v>45427</v>
      </c>
      <c r="E14" s="294">
        <v>1023860</v>
      </c>
      <c r="F14" s="230">
        <f t="shared" si="0"/>
        <v>1097593</v>
      </c>
      <c r="G14" s="231" t="s">
        <v>83</v>
      </c>
    </row>
    <row r="15" spans="1:9" ht="14.4" customHeight="1" x14ac:dyDescent="0.25">
      <c r="A15" s="237">
        <v>12</v>
      </c>
      <c r="B15" s="239" t="s">
        <v>11</v>
      </c>
      <c r="C15" s="294">
        <v>2035</v>
      </c>
      <c r="D15" s="294">
        <v>1268</v>
      </c>
      <c r="E15" s="294">
        <v>1621</v>
      </c>
      <c r="F15" s="230">
        <f t="shared" si="0"/>
        <v>4924</v>
      </c>
      <c r="G15" s="231" t="s">
        <v>84</v>
      </c>
    </row>
    <row r="16" spans="1:9" ht="14.4" customHeight="1" x14ac:dyDescent="0.25">
      <c r="A16" s="237">
        <v>13</v>
      </c>
      <c r="B16" s="228" t="s">
        <v>12</v>
      </c>
      <c r="C16" s="294">
        <v>93345</v>
      </c>
      <c r="D16" s="294">
        <v>38407</v>
      </c>
      <c r="E16" s="294">
        <v>447253</v>
      </c>
      <c r="F16" s="230">
        <f t="shared" si="0"/>
        <v>579005</v>
      </c>
      <c r="G16" s="231" t="s">
        <v>85</v>
      </c>
    </row>
    <row r="17" spans="1:7" ht="14.4" customHeight="1" x14ac:dyDescent="0.25">
      <c r="A17" s="237">
        <v>14</v>
      </c>
      <c r="B17" s="228" t="s">
        <v>13</v>
      </c>
      <c r="C17" s="294">
        <v>1037720</v>
      </c>
      <c r="D17" s="294">
        <v>283769</v>
      </c>
      <c r="E17" s="294">
        <v>172866</v>
      </c>
      <c r="F17" s="230">
        <f t="shared" si="0"/>
        <v>1494355</v>
      </c>
      <c r="G17" s="231" t="s">
        <v>86</v>
      </c>
    </row>
    <row r="18" spans="1:7" ht="14.4" customHeight="1" x14ac:dyDescent="0.25">
      <c r="A18" s="237">
        <v>15</v>
      </c>
      <c r="B18" s="240" t="s">
        <v>14</v>
      </c>
      <c r="C18" s="294">
        <v>3176</v>
      </c>
      <c r="D18" s="294">
        <v>3715</v>
      </c>
      <c r="E18" s="294">
        <v>44741</v>
      </c>
      <c r="F18" s="230">
        <f t="shared" si="0"/>
        <v>51632</v>
      </c>
      <c r="G18" s="231" t="s">
        <v>87</v>
      </c>
    </row>
    <row r="19" spans="1:7" ht="14.4" customHeight="1" x14ac:dyDescent="0.25">
      <c r="A19" s="237">
        <v>16</v>
      </c>
      <c r="B19" s="228" t="s">
        <v>15</v>
      </c>
      <c r="C19" s="294">
        <v>154993</v>
      </c>
      <c r="D19" s="294">
        <v>232095</v>
      </c>
      <c r="E19" s="294">
        <v>240902</v>
      </c>
      <c r="F19" s="230">
        <f t="shared" si="0"/>
        <v>627990</v>
      </c>
      <c r="G19" s="231" t="s">
        <v>157</v>
      </c>
    </row>
    <row r="20" spans="1:7" ht="14.4" customHeight="1" x14ac:dyDescent="0.25">
      <c r="A20" s="237">
        <v>17</v>
      </c>
      <c r="B20" s="241" t="s">
        <v>16</v>
      </c>
      <c r="C20" s="294">
        <v>5302</v>
      </c>
      <c r="D20" s="294">
        <v>39496</v>
      </c>
      <c r="E20" s="294">
        <v>886925</v>
      </c>
      <c r="F20" s="230">
        <f t="shared" si="0"/>
        <v>931723</v>
      </c>
      <c r="G20" s="231" t="s">
        <v>88</v>
      </c>
    </row>
    <row r="21" spans="1:7" ht="14.4" customHeight="1" x14ac:dyDescent="0.25">
      <c r="A21" s="237">
        <v>18</v>
      </c>
      <c r="B21" s="242" t="s">
        <v>17</v>
      </c>
      <c r="C21" s="294">
        <v>63903</v>
      </c>
      <c r="D21" s="294">
        <v>91700</v>
      </c>
      <c r="E21" s="294">
        <v>500588</v>
      </c>
      <c r="F21" s="230">
        <f t="shared" si="0"/>
        <v>656191</v>
      </c>
      <c r="G21" s="231" t="s">
        <v>89</v>
      </c>
    </row>
    <row r="22" spans="1:7" ht="14.4" customHeight="1" x14ac:dyDescent="0.25">
      <c r="A22" s="237">
        <v>19</v>
      </c>
      <c r="B22" s="243" t="s">
        <v>158</v>
      </c>
      <c r="C22" s="294">
        <v>5773</v>
      </c>
      <c r="D22" s="294">
        <v>69072</v>
      </c>
      <c r="E22" s="294">
        <v>5374233</v>
      </c>
      <c r="F22" s="230">
        <f t="shared" si="0"/>
        <v>5449078</v>
      </c>
      <c r="G22" s="231" t="s">
        <v>90</v>
      </c>
    </row>
    <row r="23" spans="1:7" ht="14.4" customHeight="1" x14ac:dyDescent="0.25">
      <c r="A23" s="237">
        <v>20</v>
      </c>
      <c r="B23" s="228" t="s">
        <v>18</v>
      </c>
      <c r="C23" s="294">
        <v>18807</v>
      </c>
      <c r="D23" s="294">
        <v>299276</v>
      </c>
      <c r="E23" s="294">
        <v>9202734</v>
      </c>
      <c r="F23" s="230">
        <f t="shared" si="0"/>
        <v>9520817</v>
      </c>
      <c r="G23" s="231" t="s">
        <v>91</v>
      </c>
    </row>
    <row r="24" spans="1:7" ht="14.4" customHeight="1" x14ac:dyDescent="0.25">
      <c r="A24" s="237">
        <v>21</v>
      </c>
      <c r="B24" s="244" t="s">
        <v>19</v>
      </c>
      <c r="C24" s="294">
        <v>1270</v>
      </c>
      <c r="D24" s="294">
        <v>11141</v>
      </c>
      <c r="E24" s="294">
        <v>420369</v>
      </c>
      <c r="F24" s="230">
        <f t="shared" si="0"/>
        <v>432780</v>
      </c>
      <c r="G24" s="231" t="s">
        <v>159</v>
      </c>
    </row>
    <row r="25" spans="1:7" ht="14.4" customHeight="1" x14ac:dyDescent="0.25">
      <c r="A25" s="237">
        <v>22</v>
      </c>
      <c r="B25" s="245" t="s">
        <v>20</v>
      </c>
      <c r="C25" s="294">
        <v>14163</v>
      </c>
      <c r="D25" s="294">
        <v>82324</v>
      </c>
      <c r="E25" s="294">
        <v>762080</v>
      </c>
      <c r="F25" s="230">
        <f t="shared" si="0"/>
        <v>858567</v>
      </c>
      <c r="G25" s="231" t="s">
        <v>92</v>
      </c>
    </row>
    <row r="26" spans="1:7" ht="14.4" customHeight="1" x14ac:dyDescent="0.25">
      <c r="A26" s="237">
        <v>23</v>
      </c>
      <c r="B26" s="228" t="s">
        <v>21</v>
      </c>
      <c r="C26" s="294">
        <v>97898</v>
      </c>
      <c r="D26" s="294">
        <v>371259</v>
      </c>
      <c r="E26" s="294">
        <v>4456189</v>
      </c>
      <c r="F26" s="230">
        <f t="shared" si="0"/>
        <v>4925346</v>
      </c>
      <c r="G26" s="231" t="s">
        <v>93</v>
      </c>
    </row>
    <row r="27" spans="1:7" ht="14.4" customHeight="1" x14ac:dyDescent="0.25">
      <c r="A27" s="237">
        <v>24</v>
      </c>
      <c r="B27" s="246" t="s">
        <v>22</v>
      </c>
      <c r="C27" s="294">
        <v>6099</v>
      </c>
      <c r="D27" s="294">
        <v>43710</v>
      </c>
      <c r="E27" s="294">
        <v>3686201</v>
      </c>
      <c r="F27" s="230">
        <f t="shared" si="0"/>
        <v>3736010</v>
      </c>
      <c r="G27" s="231" t="s">
        <v>94</v>
      </c>
    </row>
    <row r="28" spans="1:7" ht="14.4" customHeight="1" x14ac:dyDescent="0.25">
      <c r="A28" s="237">
        <v>25</v>
      </c>
      <c r="B28" s="228" t="s">
        <v>23</v>
      </c>
      <c r="C28" s="294">
        <v>610696</v>
      </c>
      <c r="D28" s="294">
        <v>591943</v>
      </c>
      <c r="E28" s="294">
        <v>1731560</v>
      </c>
      <c r="F28" s="230">
        <f t="shared" si="0"/>
        <v>2934199</v>
      </c>
      <c r="G28" s="231" t="s">
        <v>160</v>
      </c>
    </row>
    <row r="29" spans="1:7" ht="14.4" customHeight="1" x14ac:dyDescent="0.25">
      <c r="A29" s="237">
        <v>26</v>
      </c>
      <c r="B29" s="247" t="s">
        <v>24</v>
      </c>
      <c r="C29" s="294">
        <v>3316</v>
      </c>
      <c r="D29" s="294">
        <v>9267</v>
      </c>
      <c r="E29" s="294">
        <v>72944</v>
      </c>
      <c r="F29" s="230">
        <f t="shared" si="0"/>
        <v>85527</v>
      </c>
      <c r="G29" s="231" t="s">
        <v>95</v>
      </c>
    </row>
    <row r="30" spans="1:7" ht="14.4" customHeight="1" x14ac:dyDescent="0.25">
      <c r="A30" s="237">
        <v>27</v>
      </c>
      <c r="B30" s="248" t="s">
        <v>25</v>
      </c>
      <c r="C30" s="294">
        <v>12742</v>
      </c>
      <c r="D30" s="294">
        <v>36335</v>
      </c>
      <c r="E30" s="294">
        <v>813555</v>
      </c>
      <c r="F30" s="230">
        <f t="shared" si="0"/>
        <v>862632</v>
      </c>
      <c r="G30" s="231" t="s">
        <v>96</v>
      </c>
    </row>
    <row r="31" spans="1:7" ht="14.4" customHeight="1" x14ac:dyDescent="0.25">
      <c r="A31" s="237">
        <v>28</v>
      </c>
      <c r="B31" s="249" t="s">
        <v>26</v>
      </c>
      <c r="C31" s="294">
        <v>4900</v>
      </c>
      <c r="D31" s="294">
        <v>39560</v>
      </c>
      <c r="E31" s="294">
        <v>1073737</v>
      </c>
      <c r="F31" s="230">
        <f t="shared" si="0"/>
        <v>1118197</v>
      </c>
      <c r="G31" s="231" t="s">
        <v>97</v>
      </c>
    </row>
    <row r="32" spans="1:7" ht="14.4" customHeight="1" x14ac:dyDescent="0.25">
      <c r="A32" s="237">
        <v>29</v>
      </c>
      <c r="B32" s="250" t="s">
        <v>161</v>
      </c>
      <c r="C32" s="294">
        <v>4636</v>
      </c>
      <c r="D32" s="294">
        <v>39340</v>
      </c>
      <c r="E32" s="294">
        <v>195774</v>
      </c>
      <c r="F32" s="230">
        <f t="shared" si="0"/>
        <v>239750</v>
      </c>
      <c r="G32" s="231" t="s">
        <v>98</v>
      </c>
    </row>
    <row r="33" spans="1:7" ht="14.4" customHeight="1" x14ac:dyDescent="0.25">
      <c r="A33" s="237">
        <v>30</v>
      </c>
      <c r="B33" s="228" t="s">
        <v>27</v>
      </c>
      <c r="C33" s="294">
        <v>1022</v>
      </c>
      <c r="D33" s="294">
        <v>3199</v>
      </c>
      <c r="E33" s="294">
        <v>90324</v>
      </c>
      <c r="F33" s="230">
        <f t="shared" si="0"/>
        <v>94545</v>
      </c>
      <c r="G33" s="231" t="s">
        <v>99</v>
      </c>
    </row>
    <row r="34" spans="1:7" ht="14.4" customHeight="1" x14ac:dyDescent="0.25">
      <c r="A34" s="237">
        <v>31</v>
      </c>
      <c r="B34" s="228" t="s">
        <v>28</v>
      </c>
      <c r="C34" s="294">
        <v>321986</v>
      </c>
      <c r="D34" s="294">
        <v>350730</v>
      </c>
      <c r="E34" s="294">
        <v>504007</v>
      </c>
      <c r="F34" s="230">
        <f t="shared" si="0"/>
        <v>1176723</v>
      </c>
      <c r="G34" s="231" t="s">
        <v>100</v>
      </c>
    </row>
    <row r="35" spans="1:7" ht="14.4" customHeight="1" x14ac:dyDescent="0.25">
      <c r="A35" s="237">
        <v>32</v>
      </c>
      <c r="B35" s="251" t="s">
        <v>29</v>
      </c>
      <c r="C35" s="294">
        <v>12805</v>
      </c>
      <c r="D35" s="294">
        <v>15687</v>
      </c>
      <c r="E35" s="294">
        <v>180420</v>
      </c>
      <c r="F35" s="230">
        <f t="shared" si="0"/>
        <v>208912</v>
      </c>
      <c r="G35" s="231" t="s">
        <v>101</v>
      </c>
    </row>
    <row r="36" spans="1:7" ht="14.4" customHeight="1" x14ac:dyDescent="0.25">
      <c r="A36" s="237">
        <v>33</v>
      </c>
      <c r="B36" s="228" t="s">
        <v>30</v>
      </c>
      <c r="C36" s="294">
        <v>461160</v>
      </c>
      <c r="D36" s="294">
        <v>123475</v>
      </c>
      <c r="E36" s="294">
        <v>873657</v>
      </c>
      <c r="F36" s="230">
        <f t="shared" si="0"/>
        <v>1458292</v>
      </c>
      <c r="G36" s="231" t="s">
        <v>102</v>
      </c>
    </row>
    <row r="37" spans="1:7" ht="14.4" customHeight="1" x14ac:dyDescent="0.25">
      <c r="A37" s="237">
        <v>35</v>
      </c>
      <c r="B37" s="252" t="s">
        <v>31</v>
      </c>
      <c r="C37" s="294">
        <v>11120</v>
      </c>
      <c r="D37" s="294">
        <v>59661</v>
      </c>
      <c r="E37" s="294">
        <v>5433737</v>
      </c>
      <c r="F37" s="230">
        <f t="shared" si="0"/>
        <v>5504518</v>
      </c>
      <c r="G37" s="231" t="s">
        <v>103</v>
      </c>
    </row>
    <row r="38" spans="1:7" ht="14.4" customHeight="1" x14ac:dyDescent="0.25">
      <c r="A38" s="237">
        <v>36</v>
      </c>
      <c r="B38" s="228" t="s">
        <v>32</v>
      </c>
      <c r="C38" s="294">
        <v>49991</v>
      </c>
      <c r="D38" s="294">
        <v>76219</v>
      </c>
      <c r="E38" s="294">
        <v>316082</v>
      </c>
      <c r="F38" s="230">
        <f t="shared" si="0"/>
        <v>442292</v>
      </c>
      <c r="G38" s="231" t="s">
        <v>104</v>
      </c>
    </row>
    <row r="39" spans="1:7" ht="14.4" customHeight="1" x14ac:dyDescent="0.25">
      <c r="A39" s="237">
        <v>37</v>
      </c>
      <c r="B39" s="253" t="s">
        <v>33</v>
      </c>
      <c r="C39" s="294">
        <v>3039</v>
      </c>
      <c r="D39" s="294">
        <v>10183</v>
      </c>
      <c r="E39" s="294">
        <v>345247</v>
      </c>
      <c r="F39" s="230">
        <f t="shared" si="0"/>
        <v>358469</v>
      </c>
      <c r="G39" s="231" t="s">
        <v>105</v>
      </c>
    </row>
    <row r="40" spans="1:7" ht="14.4" customHeight="1" x14ac:dyDescent="0.25">
      <c r="A40" s="237">
        <v>38</v>
      </c>
      <c r="B40" s="254" t="s">
        <v>34</v>
      </c>
      <c r="C40" s="294">
        <v>5614</v>
      </c>
      <c r="D40" s="294">
        <v>23028</v>
      </c>
      <c r="E40" s="294">
        <v>380599</v>
      </c>
      <c r="F40" s="230">
        <f t="shared" si="0"/>
        <v>409241</v>
      </c>
      <c r="G40" s="231" t="s">
        <v>162</v>
      </c>
    </row>
    <row r="41" spans="1:7" ht="14.4" customHeight="1" x14ac:dyDescent="0.25">
      <c r="A41" s="237">
        <v>39</v>
      </c>
      <c r="B41" s="255" t="s">
        <v>35</v>
      </c>
      <c r="C41" s="294">
        <v>337</v>
      </c>
      <c r="D41" s="294">
        <v>697</v>
      </c>
      <c r="E41" s="294">
        <v>8444</v>
      </c>
      <c r="F41" s="230">
        <f t="shared" si="0"/>
        <v>9478</v>
      </c>
      <c r="G41" s="231" t="s">
        <v>106</v>
      </c>
    </row>
    <row r="42" spans="1:7" ht="14.4" customHeight="1" x14ac:dyDescent="0.25">
      <c r="A42" s="237">
        <v>41</v>
      </c>
      <c r="B42" s="256" t="s">
        <v>36</v>
      </c>
      <c r="C42" s="294">
        <v>446288</v>
      </c>
      <c r="D42" s="294">
        <v>1982112</v>
      </c>
      <c r="E42" s="294">
        <v>14707637</v>
      </c>
      <c r="F42" s="230">
        <f t="shared" si="0"/>
        <v>17136037</v>
      </c>
      <c r="G42" s="231" t="s">
        <v>107</v>
      </c>
    </row>
    <row r="43" spans="1:7" ht="14.4" customHeight="1" x14ac:dyDescent="0.25">
      <c r="A43" s="237">
        <v>42</v>
      </c>
      <c r="B43" s="228" t="s">
        <v>37</v>
      </c>
      <c r="C43" s="294">
        <v>13524</v>
      </c>
      <c r="D43" s="294">
        <v>139030</v>
      </c>
      <c r="E43" s="294">
        <v>5313288</v>
      </c>
      <c r="F43" s="230">
        <f t="shared" si="0"/>
        <v>5465842</v>
      </c>
      <c r="G43" s="231" t="s">
        <v>108</v>
      </c>
    </row>
    <row r="44" spans="1:7" ht="14.4" customHeight="1" x14ac:dyDescent="0.25">
      <c r="A44" s="237">
        <v>43</v>
      </c>
      <c r="B44" s="257" t="s">
        <v>38</v>
      </c>
      <c r="C44" s="294">
        <v>395589</v>
      </c>
      <c r="D44" s="294">
        <v>877656</v>
      </c>
      <c r="E44" s="294">
        <v>4473536</v>
      </c>
      <c r="F44" s="230">
        <f t="shared" si="0"/>
        <v>5746781</v>
      </c>
      <c r="G44" s="231" t="s">
        <v>109</v>
      </c>
    </row>
    <row r="45" spans="1:7" ht="14.4" customHeight="1" x14ac:dyDescent="0.25">
      <c r="A45" s="237">
        <v>45</v>
      </c>
      <c r="B45" s="228" t="s">
        <v>39</v>
      </c>
      <c r="C45" s="294">
        <v>4357100</v>
      </c>
      <c r="D45" s="294">
        <v>2770483</v>
      </c>
      <c r="E45" s="294">
        <v>2444728</v>
      </c>
      <c r="F45" s="230">
        <f t="shared" si="0"/>
        <v>9572311</v>
      </c>
      <c r="G45" s="231" t="s">
        <v>163</v>
      </c>
    </row>
    <row r="46" spans="1:7" ht="14.4" customHeight="1" x14ac:dyDescent="0.25">
      <c r="A46" s="237">
        <v>46</v>
      </c>
      <c r="B46" s="228" t="s">
        <v>164</v>
      </c>
      <c r="C46" s="294">
        <v>1541177</v>
      </c>
      <c r="D46" s="294">
        <v>1822396</v>
      </c>
      <c r="E46" s="294">
        <v>3135547</v>
      </c>
      <c r="F46" s="230">
        <f t="shared" si="0"/>
        <v>6499120</v>
      </c>
      <c r="G46" s="231" t="s">
        <v>110</v>
      </c>
    </row>
    <row r="47" spans="1:7" ht="14.4" customHeight="1" x14ac:dyDescent="0.25">
      <c r="A47" s="237">
        <v>47</v>
      </c>
      <c r="B47" s="228" t="s">
        <v>165</v>
      </c>
      <c r="C47" s="294">
        <v>14084796</v>
      </c>
      <c r="D47" s="294">
        <v>4494757</v>
      </c>
      <c r="E47" s="294">
        <v>5056497</v>
      </c>
      <c r="F47" s="230">
        <f>SUM(C47:E47)</f>
        <v>23636050</v>
      </c>
      <c r="G47" s="231" t="s">
        <v>111</v>
      </c>
    </row>
    <row r="48" spans="1:7" ht="14.4" customHeight="1" x14ac:dyDescent="0.25">
      <c r="A48" s="237">
        <v>49</v>
      </c>
      <c r="B48" s="258" t="s">
        <v>166</v>
      </c>
      <c r="C48" s="294">
        <v>76733</v>
      </c>
      <c r="D48" s="294">
        <v>227116</v>
      </c>
      <c r="E48" s="294">
        <v>2265363</v>
      </c>
      <c r="F48" s="230">
        <f t="shared" si="0"/>
        <v>2569212</v>
      </c>
      <c r="G48" s="231" t="s">
        <v>112</v>
      </c>
    </row>
    <row r="49" spans="1:7" ht="14.4" customHeight="1" x14ac:dyDescent="0.25">
      <c r="A49" s="237">
        <v>50</v>
      </c>
      <c r="B49" s="259" t="s">
        <v>40</v>
      </c>
      <c r="C49" s="294">
        <v>5387</v>
      </c>
      <c r="D49" s="294">
        <v>21794</v>
      </c>
      <c r="E49" s="294">
        <v>214151</v>
      </c>
      <c r="F49" s="230">
        <f t="shared" si="0"/>
        <v>241332</v>
      </c>
      <c r="G49" s="231" t="s">
        <v>113</v>
      </c>
    </row>
    <row r="50" spans="1:7" ht="14.4" customHeight="1" x14ac:dyDescent="0.25">
      <c r="A50" s="237">
        <v>51</v>
      </c>
      <c r="B50" s="260" t="s">
        <v>41</v>
      </c>
      <c r="C50" s="294">
        <v>79306</v>
      </c>
      <c r="D50" s="294">
        <v>104141</v>
      </c>
      <c r="E50" s="294">
        <v>3138937</v>
      </c>
      <c r="F50" s="230">
        <f t="shared" si="0"/>
        <v>3322384</v>
      </c>
      <c r="G50" s="231" t="s">
        <v>114</v>
      </c>
    </row>
    <row r="51" spans="1:7" ht="14.4" customHeight="1" x14ac:dyDescent="0.25">
      <c r="A51" s="237">
        <v>52</v>
      </c>
      <c r="B51" s="228" t="s">
        <v>42</v>
      </c>
      <c r="C51" s="294">
        <v>492799</v>
      </c>
      <c r="D51" s="294">
        <v>1204767</v>
      </c>
      <c r="E51" s="294">
        <v>1870528</v>
      </c>
      <c r="F51" s="230">
        <f t="shared" si="0"/>
        <v>3568094</v>
      </c>
      <c r="G51" s="231" t="s">
        <v>115</v>
      </c>
    </row>
    <row r="52" spans="1:7" ht="14.4" customHeight="1" x14ac:dyDescent="0.25">
      <c r="A52" s="237">
        <v>53</v>
      </c>
      <c r="B52" s="261" t="s">
        <v>43</v>
      </c>
      <c r="C52" s="294">
        <v>14939</v>
      </c>
      <c r="D52" s="294">
        <v>28977</v>
      </c>
      <c r="E52" s="294">
        <v>202927</v>
      </c>
      <c r="F52" s="230">
        <f t="shared" si="0"/>
        <v>246843</v>
      </c>
      <c r="G52" s="231" t="s">
        <v>116</v>
      </c>
    </row>
    <row r="53" spans="1:7" ht="14.4" customHeight="1" x14ac:dyDescent="0.25">
      <c r="A53" s="237">
        <v>55</v>
      </c>
      <c r="B53" s="228" t="s">
        <v>44</v>
      </c>
      <c r="C53" s="294">
        <v>825456</v>
      </c>
      <c r="D53" s="294">
        <v>619193</v>
      </c>
      <c r="E53" s="294">
        <v>1294481</v>
      </c>
      <c r="F53" s="230">
        <f t="shared" si="0"/>
        <v>2739130</v>
      </c>
      <c r="G53" s="231" t="s">
        <v>117</v>
      </c>
    </row>
    <row r="54" spans="1:7" ht="14.4" customHeight="1" x14ac:dyDescent="0.25">
      <c r="A54" s="237">
        <v>56</v>
      </c>
      <c r="B54" s="228" t="s">
        <v>45</v>
      </c>
      <c r="C54" s="294">
        <v>3001962</v>
      </c>
      <c r="D54" s="294">
        <v>3132222</v>
      </c>
      <c r="E54" s="294">
        <v>2585483</v>
      </c>
      <c r="F54" s="230">
        <f t="shared" si="0"/>
        <v>8719667</v>
      </c>
      <c r="G54" s="231" t="s">
        <v>118</v>
      </c>
    </row>
    <row r="55" spans="1:7" ht="14.4" customHeight="1" x14ac:dyDescent="0.25">
      <c r="A55" s="237">
        <v>58</v>
      </c>
      <c r="B55" s="262" t="s">
        <v>46</v>
      </c>
      <c r="C55" s="294">
        <v>26259</v>
      </c>
      <c r="D55" s="294">
        <v>51151</v>
      </c>
      <c r="E55" s="294">
        <v>380024</v>
      </c>
      <c r="F55" s="230">
        <f t="shared" si="0"/>
        <v>457434</v>
      </c>
      <c r="G55" s="231" t="s">
        <v>119</v>
      </c>
    </row>
    <row r="56" spans="1:7" ht="14.4" customHeight="1" x14ac:dyDescent="0.25">
      <c r="A56" s="237">
        <v>59</v>
      </c>
      <c r="B56" s="263" t="s">
        <v>47</v>
      </c>
      <c r="C56" s="294">
        <v>8561</v>
      </c>
      <c r="D56" s="294">
        <v>10869</v>
      </c>
      <c r="E56" s="294">
        <v>22379</v>
      </c>
      <c r="F56" s="230">
        <f t="shared" si="0"/>
        <v>41809</v>
      </c>
      <c r="G56" s="231" t="s">
        <v>167</v>
      </c>
    </row>
    <row r="57" spans="1:7" ht="14.4" customHeight="1" x14ac:dyDescent="0.25">
      <c r="A57" s="237">
        <v>60</v>
      </c>
      <c r="B57" s="264" t="s">
        <v>48</v>
      </c>
      <c r="C57" s="294">
        <v>16423</v>
      </c>
      <c r="D57" s="294">
        <v>7700</v>
      </c>
      <c r="E57" s="294">
        <v>26046</v>
      </c>
      <c r="F57" s="230">
        <f t="shared" si="0"/>
        <v>50169</v>
      </c>
      <c r="G57" s="231" t="s">
        <v>120</v>
      </c>
    </row>
    <row r="58" spans="1:7" ht="14.4" customHeight="1" x14ac:dyDescent="0.25">
      <c r="A58" s="237">
        <v>61</v>
      </c>
      <c r="B58" s="265" t="s">
        <v>49</v>
      </c>
      <c r="C58" s="294">
        <v>127669</v>
      </c>
      <c r="D58" s="294">
        <v>140510</v>
      </c>
      <c r="E58" s="294">
        <v>8792865</v>
      </c>
      <c r="F58" s="230">
        <f t="shared" si="0"/>
        <v>9061044</v>
      </c>
      <c r="G58" s="231" t="s">
        <v>121</v>
      </c>
    </row>
    <row r="59" spans="1:7" ht="14.4" customHeight="1" x14ac:dyDescent="0.25">
      <c r="A59" s="237">
        <v>62</v>
      </c>
      <c r="B59" s="266" t="s">
        <v>50</v>
      </c>
      <c r="C59" s="294">
        <v>15035</v>
      </c>
      <c r="D59" s="294">
        <v>123481</v>
      </c>
      <c r="E59" s="294">
        <v>329259</v>
      </c>
      <c r="F59" s="230">
        <f t="shared" si="0"/>
        <v>467775</v>
      </c>
      <c r="G59" s="231" t="s">
        <v>122</v>
      </c>
    </row>
    <row r="60" spans="1:7" ht="14.4" customHeight="1" x14ac:dyDescent="0.25">
      <c r="A60" s="237">
        <v>63</v>
      </c>
      <c r="B60" s="267" t="s">
        <v>51</v>
      </c>
      <c r="C60" s="294">
        <v>12307</v>
      </c>
      <c r="D60" s="294">
        <v>25839</v>
      </c>
      <c r="E60" s="294">
        <v>94597</v>
      </c>
      <c r="F60" s="230">
        <f t="shared" si="0"/>
        <v>132743</v>
      </c>
      <c r="G60" s="231" t="s">
        <v>123</v>
      </c>
    </row>
    <row r="61" spans="1:7" ht="14.4" customHeight="1" x14ac:dyDescent="0.25">
      <c r="A61" s="237">
        <v>64</v>
      </c>
      <c r="B61" s="268" t="s">
        <v>168</v>
      </c>
      <c r="C61" s="294">
        <v>139124</v>
      </c>
      <c r="D61" s="294">
        <v>1805193</v>
      </c>
      <c r="E61" s="294">
        <v>12377974</v>
      </c>
      <c r="F61" s="230">
        <f t="shared" si="0"/>
        <v>14322291</v>
      </c>
      <c r="G61" s="231" t="s">
        <v>124</v>
      </c>
    </row>
    <row r="62" spans="1:7" ht="14.4" customHeight="1" x14ac:dyDescent="0.25">
      <c r="A62" s="237">
        <v>65</v>
      </c>
      <c r="B62" s="269" t="s">
        <v>52</v>
      </c>
      <c r="C62" s="294">
        <v>69549</v>
      </c>
      <c r="D62" s="294">
        <v>215880</v>
      </c>
      <c r="E62" s="294">
        <v>2263897</v>
      </c>
      <c r="F62" s="230">
        <f t="shared" si="0"/>
        <v>2549326</v>
      </c>
      <c r="G62" s="231" t="s">
        <v>169</v>
      </c>
    </row>
    <row r="63" spans="1:7" ht="14.4" customHeight="1" x14ac:dyDescent="0.25">
      <c r="A63" s="237">
        <v>66</v>
      </c>
      <c r="B63" s="270" t="s">
        <v>53</v>
      </c>
      <c r="C63" s="294">
        <v>19550</v>
      </c>
      <c r="D63" s="294">
        <v>93396</v>
      </c>
      <c r="E63" s="294">
        <v>53041</v>
      </c>
      <c r="F63" s="230">
        <f t="shared" si="0"/>
        <v>165987</v>
      </c>
      <c r="G63" s="231" t="s">
        <v>125</v>
      </c>
    </row>
    <row r="64" spans="1:7" ht="14.4" customHeight="1" x14ac:dyDescent="0.25">
      <c r="A64" s="237">
        <v>68</v>
      </c>
      <c r="B64" s="271" t="s">
        <v>170</v>
      </c>
      <c r="C64" s="294">
        <v>1508953</v>
      </c>
      <c r="D64" s="294">
        <v>402557</v>
      </c>
      <c r="E64" s="294">
        <v>1397242</v>
      </c>
      <c r="F64" s="230">
        <f t="shared" si="0"/>
        <v>3308752</v>
      </c>
      <c r="G64" s="231" t="s">
        <v>126</v>
      </c>
    </row>
    <row r="65" spans="1:7" ht="14.4" customHeight="1" x14ac:dyDescent="0.25">
      <c r="A65" s="237">
        <v>69</v>
      </c>
      <c r="B65" s="228" t="s">
        <v>54</v>
      </c>
      <c r="C65" s="294">
        <v>88283</v>
      </c>
      <c r="D65" s="294">
        <v>213541</v>
      </c>
      <c r="E65" s="294">
        <v>178077</v>
      </c>
      <c r="F65" s="230">
        <f t="shared" si="0"/>
        <v>479901</v>
      </c>
      <c r="G65" s="231" t="s">
        <v>127</v>
      </c>
    </row>
    <row r="66" spans="1:7" ht="14.4" customHeight="1" x14ac:dyDescent="0.25">
      <c r="A66" s="237">
        <v>70</v>
      </c>
      <c r="B66" s="272" t="s">
        <v>55</v>
      </c>
      <c r="C66" s="294">
        <v>10290</v>
      </c>
      <c r="D66" s="294">
        <v>96204</v>
      </c>
      <c r="E66" s="294">
        <v>234833</v>
      </c>
      <c r="F66" s="230">
        <f t="shared" si="0"/>
        <v>341327</v>
      </c>
      <c r="G66" s="231" t="s">
        <v>128</v>
      </c>
    </row>
    <row r="67" spans="1:7" ht="14.4" customHeight="1" x14ac:dyDescent="0.25">
      <c r="A67" s="237">
        <v>71</v>
      </c>
      <c r="B67" s="273" t="s">
        <v>171</v>
      </c>
      <c r="C67" s="294">
        <v>71391</v>
      </c>
      <c r="D67" s="294">
        <v>468513</v>
      </c>
      <c r="E67" s="294">
        <v>1634977</v>
      </c>
      <c r="F67" s="230">
        <f t="shared" si="0"/>
        <v>2174881</v>
      </c>
      <c r="G67" s="231" t="s">
        <v>172</v>
      </c>
    </row>
    <row r="68" spans="1:7" ht="14.4" customHeight="1" x14ac:dyDescent="0.25">
      <c r="A68" s="237">
        <v>72</v>
      </c>
      <c r="B68" s="274" t="s">
        <v>56</v>
      </c>
      <c r="C68" s="294">
        <v>870</v>
      </c>
      <c r="D68" s="294">
        <v>1988</v>
      </c>
      <c r="E68" s="294">
        <v>14212</v>
      </c>
      <c r="F68" s="230">
        <f t="shared" si="0"/>
        <v>17070</v>
      </c>
      <c r="G68" s="231" t="s">
        <v>129</v>
      </c>
    </row>
    <row r="69" spans="1:7" ht="14.4" customHeight="1" x14ac:dyDescent="0.25">
      <c r="A69" s="237">
        <v>73</v>
      </c>
      <c r="B69" s="275" t="s">
        <v>57</v>
      </c>
      <c r="C69" s="294">
        <v>158832</v>
      </c>
      <c r="D69" s="294">
        <v>573467</v>
      </c>
      <c r="E69" s="294">
        <v>322765</v>
      </c>
      <c r="F69" s="230">
        <f t="shared" si="0"/>
        <v>1055064</v>
      </c>
      <c r="G69" s="231" t="s">
        <v>130</v>
      </c>
    </row>
    <row r="70" spans="1:7" ht="14.4" customHeight="1" x14ac:dyDescent="0.25">
      <c r="A70" s="237">
        <v>74</v>
      </c>
      <c r="B70" s="228" t="s">
        <v>58</v>
      </c>
      <c r="C70" s="294">
        <v>195100</v>
      </c>
      <c r="D70" s="294">
        <v>159812</v>
      </c>
      <c r="E70" s="294">
        <v>59619</v>
      </c>
      <c r="F70" s="230">
        <f t="shared" ref="F70:F87" si="1">SUM(C70:E70)</f>
        <v>414531</v>
      </c>
      <c r="G70" s="231" t="s">
        <v>131</v>
      </c>
    </row>
    <row r="71" spans="1:7" ht="14.4" customHeight="1" x14ac:dyDescent="0.25">
      <c r="A71" s="237">
        <v>75</v>
      </c>
      <c r="B71" s="276" t="s">
        <v>173</v>
      </c>
      <c r="C71" s="294">
        <v>34678</v>
      </c>
      <c r="D71" s="294">
        <v>5978</v>
      </c>
      <c r="E71" s="294">
        <v>560</v>
      </c>
      <c r="F71" s="230">
        <f t="shared" si="1"/>
        <v>41216</v>
      </c>
      <c r="G71" s="231" t="s">
        <v>132</v>
      </c>
    </row>
    <row r="72" spans="1:7" ht="14.4" customHeight="1" x14ac:dyDescent="0.25">
      <c r="A72" s="237">
        <v>77</v>
      </c>
      <c r="B72" s="277" t="s">
        <v>174</v>
      </c>
      <c r="C72" s="294">
        <v>389006</v>
      </c>
      <c r="D72" s="294">
        <v>184873</v>
      </c>
      <c r="E72" s="294">
        <v>437032</v>
      </c>
      <c r="F72" s="230">
        <f t="shared" si="1"/>
        <v>1010911</v>
      </c>
      <c r="G72" s="231" t="s">
        <v>133</v>
      </c>
    </row>
    <row r="73" spans="1:7" ht="14.4" customHeight="1" x14ac:dyDescent="0.25">
      <c r="A73" s="237">
        <v>78</v>
      </c>
      <c r="B73" s="278" t="s">
        <v>59</v>
      </c>
      <c r="C73" s="294">
        <v>201816</v>
      </c>
      <c r="D73" s="294">
        <v>240530</v>
      </c>
      <c r="E73" s="294">
        <v>245476</v>
      </c>
      <c r="F73" s="230">
        <f t="shared" si="1"/>
        <v>687822</v>
      </c>
      <c r="G73" s="231" t="s">
        <v>134</v>
      </c>
    </row>
    <row r="74" spans="1:7" ht="14.4" customHeight="1" x14ac:dyDescent="0.25">
      <c r="A74" s="237">
        <v>79</v>
      </c>
      <c r="B74" s="228" t="s">
        <v>175</v>
      </c>
      <c r="C74" s="294">
        <v>202070</v>
      </c>
      <c r="D74" s="294">
        <v>272463</v>
      </c>
      <c r="E74" s="294">
        <v>329037</v>
      </c>
      <c r="F74" s="230">
        <f t="shared" si="1"/>
        <v>803570</v>
      </c>
      <c r="G74" s="231" t="s">
        <v>176</v>
      </c>
    </row>
    <row r="75" spans="1:7" ht="14.4" customHeight="1" x14ac:dyDescent="0.25">
      <c r="A75" s="237">
        <v>80</v>
      </c>
      <c r="B75" s="279" t="s">
        <v>60</v>
      </c>
      <c r="C75" s="294">
        <v>15552</v>
      </c>
      <c r="D75" s="294">
        <v>74156</v>
      </c>
      <c r="E75" s="294">
        <v>886723</v>
      </c>
      <c r="F75" s="230">
        <f t="shared" si="1"/>
        <v>976431</v>
      </c>
      <c r="G75" s="231" t="s">
        <v>135</v>
      </c>
    </row>
    <row r="76" spans="1:7" ht="14.4" customHeight="1" x14ac:dyDescent="0.25">
      <c r="A76" s="237">
        <v>81</v>
      </c>
      <c r="B76" s="228" t="s">
        <v>61</v>
      </c>
      <c r="C76" s="294">
        <v>53949</v>
      </c>
      <c r="D76" s="294">
        <v>170794</v>
      </c>
      <c r="E76" s="294">
        <v>2913388</v>
      </c>
      <c r="F76" s="230">
        <f t="shared" si="1"/>
        <v>3138131</v>
      </c>
      <c r="G76" s="231" t="s">
        <v>136</v>
      </c>
    </row>
    <row r="77" spans="1:7" ht="14.4" customHeight="1" x14ac:dyDescent="0.25">
      <c r="A77" s="237">
        <v>82</v>
      </c>
      <c r="B77" s="280" t="s">
        <v>62</v>
      </c>
      <c r="C77" s="294">
        <v>113689</v>
      </c>
      <c r="D77" s="294">
        <v>194230</v>
      </c>
      <c r="E77" s="294">
        <v>298332</v>
      </c>
      <c r="F77" s="230">
        <f t="shared" si="1"/>
        <v>606251</v>
      </c>
      <c r="G77" s="231" t="s">
        <v>177</v>
      </c>
    </row>
    <row r="78" spans="1:7" ht="14.4" customHeight="1" x14ac:dyDescent="0.25">
      <c r="A78" s="237">
        <v>85</v>
      </c>
      <c r="B78" s="281" t="s">
        <v>63</v>
      </c>
      <c r="C78" s="294">
        <v>210148</v>
      </c>
      <c r="D78" s="294">
        <v>1319728</v>
      </c>
      <c r="E78" s="294">
        <v>3845554</v>
      </c>
      <c r="F78" s="230">
        <f t="shared" si="1"/>
        <v>5375430</v>
      </c>
      <c r="G78" s="231" t="s">
        <v>137</v>
      </c>
    </row>
    <row r="79" spans="1:7" ht="14.4" customHeight="1" x14ac:dyDescent="0.25">
      <c r="A79" s="237">
        <v>86</v>
      </c>
      <c r="B79" s="282" t="s">
        <v>178</v>
      </c>
      <c r="C79" s="294">
        <v>46918</v>
      </c>
      <c r="D79" s="294">
        <v>757130</v>
      </c>
      <c r="E79" s="294">
        <v>4935306</v>
      </c>
      <c r="F79" s="230">
        <f t="shared" si="1"/>
        <v>5739354</v>
      </c>
      <c r="G79" s="231" t="s">
        <v>138</v>
      </c>
    </row>
    <row r="80" spans="1:7" ht="14.4" customHeight="1" x14ac:dyDescent="0.25">
      <c r="A80" s="237">
        <v>87</v>
      </c>
      <c r="B80" s="282" t="s">
        <v>179</v>
      </c>
      <c r="C80" s="294">
        <v>2767</v>
      </c>
      <c r="D80" s="294">
        <v>10374</v>
      </c>
      <c r="E80" s="294">
        <v>54568</v>
      </c>
      <c r="F80" s="230">
        <f t="shared" si="1"/>
        <v>67709</v>
      </c>
      <c r="G80" s="231" t="s">
        <v>139</v>
      </c>
    </row>
    <row r="81" spans="1:7" ht="14.4" customHeight="1" x14ac:dyDescent="0.25">
      <c r="A81" s="237">
        <v>88</v>
      </c>
      <c r="B81" s="282" t="s">
        <v>180</v>
      </c>
      <c r="C81" s="294">
        <v>48480</v>
      </c>
      <c r="D81" s="294">
        <v>253992</v>
      </c>
      <c r="E81" s="294">
        <v>258964</v>
      </c>
      <c r="F81" s="230">
        <f t="shared" si="1"/>
        <v>561436</v>
      </c>
      <c r="G81" s="231" t="s">
        <v>140</v>
      </c>
    </row>
    <row r="82" spans="1:7" ht="14.4" customHeight="1" x14ac:dyDescent="0.25">
      <c r="A82" s="237">
        <v>90</v>
      </c>
      <c r="B82" s="283" t="s">
        <v>181</v>
      </c>
      <c r="C82" s="294">
        <v>14261</v>
      </c>
      <c r="D82" s="294">
        <v>9816</v>
      </c>
      <c r="E82" s="294">
        <v>141013</v>
      </c>
      <c r="F82" s="230">
        <f t="shared" si="1"/>
        <v>165090</v>
      </c>
      <c r="G82" s="231" t="s">
        <v>141</v>
      </c>
    </row>
    <row r="83" spans="1:7" ht="14.4" customHeight="1" x14ac:dyDescent="0.25">
      <c r="A83" s="237">
        <v>91</v>
      </c>
      <c r="B83" s="228" t="s">
        <v>64</v>
      </c>
      <c r="C83" s="294">
        <v>6962</v>
      </c>
      <c r="D83" s="294">
        <v>6882</v>
      </c>
      <c r="E83" s="294">
        <v>14913</v>
      </c>
      <c r="F83" s="230">
        <f t="shared" si="1"/>
        <v>28757</v>
      </c>
      <c r="G83" s="231" t="s">
        <v>142</v>
      </c>
    </row>
    <row r="84" spans="1:7" ht="14.4" customHeight="1" x14ac:dyDescent="0.25">
      <c r="A84" s="237">
        <v>93</v>
      </c>
      <c r="B84" s="284" t="s">
        <v>182</v>
      </c>
      <c r="C84" s="294">
        <v>57983</v>
      </c>
      <c r="D84" s="294">
        <v>130543</v>
      </c>
      <c r="E84" s="294">
        <v>344753</v>
      </c>
      <c r="F84" s="230">
        <f t="shared" si="1"/>
        <v>533279</v>
      </c>
      <c r="G84" s="231" t="s">
        <v>143</v>
      </c>
    </row>
    <row r="85" spans="1:7" ht="14.4" customHeight="1" x14ac:dyDescent="0.25">
      <c r="A85" s="237">
        <v>94</v>
      </c>
      <c r="B85" s="228" t="s">
        <v>65</v>
      </c>
      <c r="C85" s="294">
        <v>70999</v>
      </c>
      <c r="D85" s="294">
        <v>199063</v>
      </c>
      <c r="E85" s="294">
        <v>204634</v>
      </c>
      <c r="F85" s="230">
        <f t="shared" si="1"/>
        <v>474696</v>
      </c>
      <c r="G85" s="231" t="s">
        <v>144</v>
      </c>
    </row>
    <row r="86" spans="1:7" ht="14.4" customHeight="1" x14ac:dyDescent="0.25">
      <c r="A86" s="237">
        <v>95</v>
      </c>
      <c r="B86" s="285" t="s">
        <v>66</v>
      </c>
      <c r="C86" s="294">
        <v>466110</v>
      </c>
      <c r="D86" s="294">
        <v>109764</v>
      </c>
      <c r="E86" s="294">
        <v>229151</v>
      </c>
      <c r="F86" s="230">
        <f t="shared" si="1"/>
        <v>805025</v>
      </c>
      <c r="G86" s="231" t="s">
        <v>145</v>
      </c>
    </row>
    <row r="87" spans="1:7" ht="14.4" customHeight="1" x14ac:dyDescent="0.25">
      <c r="A87" s="237">
        <v>96</v>
      </c>
      <c r="B87" s="228" t="s">
        <v>67</v>
      </c>
      <c r="C87" s="294">
        <v>2299031</v>
      </c>
      <c r="D87" s="294">
        <v>471261</v>
      </c>
      <c r="E87" s="294">
        <v>126457</v>
      </c>
      <c r="F87" s="230">
        <f t="shared" si="1"/>
        <v>2896749</v>
      </c>
      <c r="G87" s="231" t="s">
        <v>146</v>
      </c>
    </row>
    <row r="88" spans="1:7" ht="20.100000000000001" customHeight="1" x14ac:dyDescent="0.25">
      <c r="A88" s="320" t="s">
        <v>69</v>
      </c>
      <c r="B88" s="320"/>
      <c r="C88" s="295">
        <f>SUM(C5:C87)</f>
        <v>38399105</v>
      </c>
      <c r="D88" s="295">
        <f t="shared" ref="D88:F88" si="2">SUM(D5:D87)</f>
        <v>30765361</v>
      </c>
      <c r="E88" s="295">
        <f t="shared" si="2"/>
        <v>158189677</v>
      </c>
      <c r="F88" s="295">
        <f t="shared" si="2"/>
        <v>227354143</v>
      </c>
      <c r="G88" s="287" t="s">
        <v>72</v>
      </c>
    </row>
    <row r="89" spans="1:7" ht="15.6" x14ac:dyDescent="0.45">
      <c r="A89" s="288"/>
      <c r="B89" s="288"/>
      <c r="C89" s="288"/>
      <c r="D89" s="288"/>
      <c r="E89" s="288"/>
      <c r="F89" s="288"/>
      <c r="G89" s="288"/>
    </row>
    <row r="90" spans="1:7" ht="15" customHeight="1" x14ac:dyDescent="0.45">
      <c r="A90" s="296" t="s">
        <v>226</v>
      </c>
      <c r="B90" s="297" t="s">
        <v>239</v>
      </c>
      <c r="C90" s="298"/>
      <c r="D90" s="288"/>
      <c r="E90" s="288"/>
      <c r="F90" s="288"/>
      <c r="G90" s="288"/>
    </row>
    <row r="91" spans="1:7" ht="15" customHeight="1" x14ac:dyDescent="0.45">
      <c r="A91" s="296" t="s">
        <v>226</v>
      </c>
      <c r="B91" s="297" t="s">
        <v>224</v>
      </c>
      <c r="C91" s="298"/>
      <c r="D91" s="288"/>
      <c r="E91" s="288"/>
      <c r="F91" s="288"/>
      <c r="G91" s="288"/>
    </row>
    <row r="92" spans="1:7" ht="15" customHeight="1" x14ac:dyDescent="0.45">
      <c r="A92" s="296" t="s">
        <v>226</v>
      </c>
      <c r="B92" s="297" t="s">
        <v>225</v>
      </c>
      <c r="C92" s="298"/>
      <c r="D92" s="288"/>
      <c r="E92" s="288"/>
      <c r="F92" s="288"/>
      <c r="G92" s="288"/>
    </row>
  </sheetData>
  <mergeCells count="6">
    <mergeCell ref="A1:B1"/>
    <mergeCell ref="A88:B88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F2" sqref="F2:G2"/>
    </sheetView>
  </sheetViews>
  <sheetFormatPr defaultRowHeight="13.2" x14ac:dyDescent="0.25"/>
  <cols>
    <col min="1" max="1" width="16.109375" customWidth="1"/>
    <col min="2" max="2" width="45.6640625" customWidth="1"/>
    <col min="3" max="3" width="20.6640625" customWidth="1"/>
    <col min="4" max="4" width="14.33203125" customWidth="1"/>
    <col min="5" max="5" width="15.109375" bestFit="1" customWidth="1"/>
    <col min="6" max="6" width="15.33203125" bestFit="1" customWidth="1"/>
    <col min="7" max="7" width="55.6640625" customWidth="1"/>
  </cols>
  <sheetData>
    <row r="1" spans="1:7" ht="19.2" x14ac:dyDescent="0.6">
      <c r="A1" s="325" t="s">
        <v>208</v>
      </c>
      <c r="B1" s="325"/>
      <c r="C1" s="6"/>
      <c r="D1" s="6"/>
      <c r="E1" s="6"/>
      <c r="F1" s="6"/>
      <c r="G1" s="221" t="s">
        <v>209</v>
      </c>
    </row>
    <row r="2" spans="1:7" ht="24.9" customHeight="1" x14ac:dyDescent="0.25">
      <c r="A2" s="326" t="s">
        <v>254</v>
      </c>
      <c r="B2" s="326"/>
      <c r="C2" s="326"/>
      <c r="D2" s="291" t="s">
        <v>222</v>
      </c>
      <c r="E2" s="292" t="s">
        <v>223</v>
      </c>
      <c r="F2" s="327" t="s">
        <v>242</v>
      </c>
      <c r="G2" s="327"/>
    </row>
    <row r="3" spans="1:7" ht="29.25" customHeight="1" x14ac:dyDescent="0.25">
      <c r="A3" s="309" t="s">
        <v>68</v>
      </c>
      <c r="B3" s="309"/>
      <c r="C3" s="10" t="s">
        <v>187</v>
      </c>
      <c r="D3" s="10" t="s">
        <v>188</v>
      </c>
      <c r="E3" s="10" t="s">
        <v>189</v>
      </c>
      <c r="F3" s="10" t="s">
        <v>69</v>
      </c>
      <c r="G3" s="310" t="s">
        <v>73</v>
      </c>
    </row>
    <row r="4" spans="1:7" ht="20.100000000000001" customHeight="1" x14ac:dyDescent="0.25">
      <c r="A4" s="309"/>
      <c r="B4" s="309"/>
      <c r="C4" s="11" t="s">
        <v>0</v>
      </c>
      <c r="D4" s="12" t="s">
        <v>70</v>
      </c>
      <c r="E4" s="13" t="s">
        <v>71</v>
      </c>
      <c r="F4" s="14" t="s">
        <v>72</v>
      </c>
      <c r="G4" s="310"/>
    </row>
    <row r="5" spans="1:7" ht="14.4" customHeight="1" x14ac:dyDescent="0.25">
      <c r="A5" s="15" t="s">
        <v>149</v>
      </c>
      <c r="B5" s="16" t="s">
        <v>1</v>
      </c>
      <c r="C5" s="17">
        <v>97165</v>
      </c>
      <c r="D5" s="17">
        <v>58904</v>
      </c>
      <c r="E5" s="17">
        <v>285932</v>
      </c>
      <c r="F5" s="18">
        <f>SUM(C5:E5)</f>
        <v>442001</v>
      </c>
      <c r="G5" s="19" t="s">
        <v>74</v>
      </c>
    </row>
    <row r="6" spans="1:7" ht="14.4" customHeight="1" x14ac:dyDescent="0.25">
      <c r="A6" s="15" t="s">
        <v>150</v>
      </c>
      <c r="B6" s="16" t="s">
        <v>2</v>
      </c>
      <c r="C6" s="17">
        <v>529</v>
      </c>
      <c r="D6" s="17">
        <v>248</v>
      </c>
      <c r="E6" s="17">
        <v>44</v>
      </c>
      <c r="F6" s="18">
        <f t="shared" ref="F6:F32" si="0">SUM(C6:E6)</f>
        <v>821</v>
      </c>
      <c r="G6" s="19" t="s">
        <v>75</v>
      </c>
    </row>
    <row r="7" spans="1:7" ht="14.4" customHeight="1" x14ac:dyDescent="0.25">
      <c r="A7" s="15" t="s">
        <v>151</v>
      </c>
      <c r="B7" s="16" t="s">
        <v>3</v>
      </c>
      <c r="C7" s="17">
        <v>37</v>
      </c>
      <c r="D7" s="17">
        <v>93</v>
      </c>
      <c r="E7" s="17">
        <v>8318</v>
      </c>
      <c r="F7" s="18">
        <f t="shared" si="0"/>
        <v>8448</v>
      </c>
      <c r="G7" s="19" t="s">
        <v>76</v>
      </c>
    </row>
    <row r="8" spans="1:7" ht="14.4" customHeight="1" x14ac:dyDescent="0.25">
      <c r="A8" s="15" t="s">
        <v>152</v>
      </c>
      <c r="B8" s="20" t="s">
        <v>4</v>
      </c>
      <c r="C8" s="17">
        <v>79</v>
      </c>
      <c r="D8" s="17">
        <v>0</v>
      </c>
      <c r="E8" s="17">
        <v>0</v>
      </c>
      <c r="F8" s="18">
        <f t="shared" si="0"/>
        <v>79</v>
      </c>
      <c r="G8" s="19" t="s">
        <v>77</v>
      </c>
    </row>
    <row r="9" spans="1:7" ht="14.4" customHeight="1" x14ac:dyDescent="0.25">
      <c r="A9" s="15" t="s">
        <v>153</v>
      </c>
      <c r="B9" s="21" t="s">
        <v>5</v>
      </c>
      <c r="C9" s="17">
        <v>67</v>
      </c>
      <c r="D9" s="17">
        <v>1652</v>
      </c>
      <c r="E9" s="17">
        <v>11043179</v>
      </c>
      <c r="F9" s="18">
        <f t="shared" si="0"/>
        <v>11044898</v>
      </c>
      <c r="G9" s="19" t="s">
        <v>78</v>
      </c>
    </row>
    <row r="10" spans="1:7" ht="14.4" customHeight="1" x14ac:dyDescent="0.25">
      <c r="A10" s="15" t="s">
        <v>154</v>
      </c>
      <c r="B10" s="22" t="s">
        <v>6</v>
      </c>
      <c r="C10" s="17">
        <v>174</v>
      </c>
      <c r="D10" s="17">
        <v>645</v>
      </c>
      <c r="E10" s="17">
        <v>30933</v>
      </c>
      <c r="F10" s="18">
        <f t="shared" si="0"/>
        <v>31752</v>
      </c>
      <c r="G10" s="19" t="s">
        <v>79</v>
      </c>
    </row>
    <row r="11" spans="1:7" ht="14.4" customHeight="1" x14ac:dyDescent="0.25">
      <c r="A11" s="15" t="s">
        <v>155</v>
      </c>
      <c r="B11" s="23" t="s">
        <v>7</v>
      </c>
      <c r="C11" s="17">
        <v>271</v>
      </c>
      <c r="D11" s="17">
        <v>31521</v>
      </c>
      <c r="E11" s="17">
        <v>42430</v>
      </c>
      <c r="F11" s="18">
        <f t="shared" si="0"/>
        <v>74222</v>
      </c>
      <c r="G11" s="19" t="s">
        <v>80</v>
      </c>
    </row>
    <row r="12" spans="1:7" ht="14.4" customHeight="1" x14ac:dyDescent="0.25">
      <c r="A12" s="15" t="s">
        <v>156</v>
      </c>
      <c r="B12" s="24" t="s">
        <v>8</v>
      </c>
      <c r="C12" s="17">
        <v>80</v>
      </c>
      <c r="D12" s="17">
        <v>1420</v>
      </c>
      <c r="E12" s="17">
        <v>80508</v>
      </c>
      <c r="F12" s="18">
        <f t="shared" si="0"/>
        <v>82008</v>
      </c>
      <c r="G12" s="19" t="s">
        <v>81</v>
      </c>
    </row>
    <row r="13" spans="1:7" ht="14.4" customHeight="1" x14ac:dyDescent="0.25">
      <c r="A13" s="25">
        <v>10</v>
      </c>
      <c r="B13" s="16" t="s">
        <v>9</v>
      </c>
      <c r="C13" s="17">
        <v>26330</v>
      </c>
      <c r="D13" s="17">
        <v>18294</v>
      </c>
      <c r="E13" s="17">
        <v>339938</v>
      </c>
      <c r="F13" s="18">
        <f t="shared" si="0"/>
        <v>384562</v>
      </c>
      <c r="G13" s="19" t="s">
        <v>82</v>
      </c>
    </row>
    <row r="14" spans="1:7" ht="14.4" customHeight="1" x14ac:dyDescent="0.25">
      <c r="A14" s="25">
        <v>11</v>
      </c>
      <c r="B14" s="26" t="s">
        <v>10</v>
      </c>
      <c r="C14" s="17">
        <v>1723</v>
      </c>
      <c r="D14" s="17">
        <v>2762</v>
      </c>
      <c r="E14" s="17">
        <v>285408</v>
      </c>
      <c r="F14" s="18">
        <f t="shared" si="0"/>
        <v>289893</v>
      </c>
      <c r="G14" s="19" t="s">
        <v>83</v>
      </c>
    </row>
    <row r="15" spans="1:7" ht="14.4" customHeight="1" x14ac:dyDescent="0.25">
      <c r="A15" s="25">
        <v>12</v>
      </c>
      <c r="B15" s="27" t="s">
        <v>11</v>
      </c>
      <c r="C15" s="17">
        <v>351</v>
      </c>
      <c r="D15" s="17">
        <v>123</v>
      </c>
      <c r="E15" s="17">
        <v>134</v>
      </c>
      <c r="F15" s="18">
        <f t="shared" si="0"/>
        <v>608</v>
      </c>
      <c r="G15" s="19" t="s">
        <v>84</v>
      </c>
    </row>
    <row r="16" spans="1:7" ht="14.4" customHeight="1" x14ac:dyDescent="0.25">
      <c r="A16" s="25">
        <v>13</v>
      </c>
      <c r="B16" s="16" t="s">
        <v>12</v>
      </c>
      <c r="C16" s="17">
        <v>11007</v>
      </c>
      <c r="D16" s="17">
        <v>3529</v>
      </c>
      <c r="E16" s="17">
        <v>70196</v>
      </c>
      <c r="F16" s="18">
        <f t="shared" si="0"/>
        <v>84732</v>
      </c>
      <c r="G16" s="19" t="s">
        <v>85</v>
      </c>
    </row>
    <row r="17" spans="1:7" ht="14.4" customHeight="1" x14ac:dyDescent="0.25">
      <c r="A17" s="25">
        <v>14</v>
      </c>
      <c r="B17" s="16" t="s">
        <v>13</v>
      </c>
      <c r="C17" s="17">
        <v>54058</v>
      </c>
      <c r="D17" s="17">
        <v>22119</v>
      </c>
      <c r="E17" s="17">
        <v>17269</v>
      </c>
      <c r="F17" s="18">
        <f t="shared" si="0"/>
        <v>93446</v>
      </c>
      <c r="G17" s="19" t="s">
        <v>86</v>
      </c>
    </row>
    <row r="18" spans="1:7" ht="14.4" customHeight="1" x14ac:dyDescent="0.25">
      <c r="A18" s="25">
        <v>15</v>
      </c>
      <c r="B18" s="28" t="s">
        <v>14</v>
      </c>
      <c r="C18" s="17">
        <v>152</v>
      </c>
      <c r="D18" s="17">
        <v>639</v>
      </c>
      <c r="E18" s="17">
        <v>8401</v>
      </c>
      <c r="F18" s="18">
        <f t="shared" si="0"/>
        <v>9192</v>
      </c>
      <c r="G18" s="19" t="s">
        <v>87</v>
      </c>
    </row>
    <row r="19" spans="1:7" ht="14.4" customHeight="1" x14ac:dyDescent="0.25">
      <c r="A19" s="25">
        <v>16</v>
      </c>
      <c r="B19" s="16" t="s">
        <v>15</v>
      </c>
      <c r="C19" s="17">
        <v>4590</v>
      </c>
      <c r="D19" s="17">
        <v>11567</v>
      </c>
      <c r="E19" s="17">
        <v>35818</v>
      </c>
      <c r="F19" s="18">
        <f t="shared" si="0"/>
        <v>51975</v>
      </c>
      <c r="G19" s="19" t="s">
        <v>157</v>
      </c>
    </row>
    <row r="20" spans="1:7" ht="14.4" customHeight="1" x14ac:dyDescent="0.25">
      <c r="A20" s="25">
        <v>17</v>
      </c>
      <c r="B20" s="29" t="s">
        <v>16</v>
      </c>
      <c r="C20" s="17">
        <v>307</v>
      </c>
      <c r="D20" s="17">
        <v>6616</v>
      </c>
      <c r="E20" s="17">
        <v>199508</v>
      </c>
      <c r="F20" s="18">
        <f t="shared" si="0"/>
        <v>206431</v>
      </c>
      <c r="G20" s="19" t="s">
        <v>88</v>
      </c>
    </row>
    <row r="21" spans="1:7" ht="14.4" customHeight="1" x14ac:dyDescent="0.25">
      <c r="A21" s="25">
        <v>18</v>
      </c>
      <c r="B21" s="30" t="s">
        <v>17</v>
      </c>
      <c r="C21" s="17">
        <v>4784</v>
      </c>
      <c r="D21" s="17">
        <v>16356</v>
      </c>
      <c r="E21" s="17">
        <v>95266</v>
      </c>
      <c r="F21" s="18">
        <f t="shared" si="0"/>
        <v>116406</v>
      </c>
      <c r="G21" s="19" t="s">
        <v>89</v>
      </c>
    </row>
    <row r="22" spans="1:7" ht="14.4" customHeight="1" x14ac:dyDescent="0.25">
      <c r="A22" s="25">
        <v>19</v>
      </c>
      <c r="B22" s="31" t="s">
        <v>158</v>
      </c>
      <c r="C22" s="17">
        <v>2607</v>
      </c>
      <c r="D22" s="17">
        <v>8649</v>
      </c>
      <c r="E22" s="17">
        <v>696806</v>
      </c>
      <c r="F22" s="18">
        <f t="shared" si="0"/>
        <v>708062</v>
      </c>
      <c r="G22" s="19" t="s">
        <v>90</v>
      </c>
    </row>
    <row r="23" spans="1:7" ht="14.4" customHeight="1" x14ac:dyDescent="0.25">
      <c r="A23" s="25">
        <v>20</v>
      </c>
      <c r="B23" s="16" t="s">
        <v>18</v>
      </c>
      <c r="C23" s="17">
        <v>2918</v>
      </c>
      <c r="D23" s="17">
        <v>29088</v>
      </c>
      <c r="E23" s="17">
        <v>2696729</v>
      </c>
      <c r="F23" s="18">
        <f t="shared" si="0"/>
        <v>2728735</v>
      </c>
      <c r="G23" s="19" t="s">
        <v>91</v>
      </c>
    </row>
    <row r="24" spans="1:7" ht="14.4" customHeight="1" x14ac:dyDescent="0.25">
      <c r="A24" s="25">
        <v>21</v>
      </c>
      <c r="B24" s="32" t="s">
        <v>19</v>
      </c>
      <c r="C24" s="17">
        <v>65</v>
      </c>
      <c r="D24" s="17">
        <v>1262</v>
      </c>
      <c r="E24" s="17">
        <v>48996</v>
      </c>
      <c r="F24" s="18">
        <f t="shared" si="0"/>
        <v>50323</v>
      </c>
      <c r="G24" s="19" t="s">
        <v>159</v>
      </c>
    </row>
    <row r="25" spans="1:7" ht="14.4" customHeight="1" x14ac:dyDescent="0.25">
      <c r="A25" s="25">
        <v>22</v>
      </c>
      <c r="B25" s="33" t="s">
        <v>20</v>
      </c>
      <c r="C25" s="17">
        <v>793</v>
      </c>
      <c r="D25" s="17">
        <v>7503</v>
      </c>
      <c r="E25" s="17">
        <v>159211</v>
      </c>
      <c r="F25" s="18">
        <f t="shared" si="0"/>
        <v>167507</v>
      </c>
      <c r="G25" s="19" t="s">
        <v>92</v>
      </c>
    </row>
    <row r="26" spans="1:7" ht="14.4" customHeight="1" x14ac:dyDescent="0.25">
      <c r="A26" s="25">
        <v>23</v>
      </c>
      <c r="B26" s="16" t="s">
        <v>21</v>
      </c>
      <c r="C26" s="17">
        <v>7348</v>
      </c>
      <c r="D26" s="17">
        <v>49999</v>
      </c>
      <c r="E26" s="17">
        <v>829669</v>
      </c>
      <c r="F26" s="18">
        <f t="shared" si="0"/>
        <v>887016</v>
      </c>
      <c r="G26" s="19" t="s">
        <v>93</v>
      </c>
    </row>
    <row r="27" spans="1:7" ht="14.4" customHeight="1" x14ac:dyDescent="0.25">
      <c r="A27" s="25">
        <v>24</v>
      </c>
      <c r="B27" s="34" t="s">
        <v>22</v>
      </c>
      <c r="C27" s="17">
        <v>211</v>
      </c>
      <c r="D27" s="17">
        <v>3336</v>
      </c>
      <c r="E27" s="17">
        <v>341322</v>
      </c>
      <c r="F27" s="18">
        <f t="shared" si="0"/>
        <v>344869</v>
      </c>
      <c r="G27" s="19" t="s">
        <v>94</v>
      </c>
    </row>
    <row r="28" spans="1:7" ht="14.4" customHeight="1" x14ac:dyDescent="0.25">
      <c r="A28" s="25">
        <v>25</v>
      </c>
      <c r="B28" s="16" t="s">
        <v>23</v>
      </c>
      <c r="C28" s="17">
        <v>89112</v>
      </c>
      <c r="D28" s="17">
        <v>106485</v>
      </c>
      <c r="E28" s="17">
        <v>448144</v>
      </c>
      <c r="F28" s="18">
        <f t="shared" si="0"/>
        <v>643741</v>
      </c>
      <c r="G28" s="19" t="s">
        <v>160</v>
      </c>
    </row>
    <row r="29" spans="1:7" ht="14.4" customHeight="1" x14ac:dyDescent="0.25">
      <c r="A29" s="25">
        <v>26</v>
      </c>
      <c r="B29" s="35" t="s">
        <v>24</v>
      </c>
      <c r="C29" s="17">
        <v>158</v>
      </c>
      <c r="D29" s="17">
        <v>771</v>
      </c>
      <c r="E29" s="17">
        <v>12308</v>
      </c>
      <c r="F29" s="18">
        <f t="shared" si="0"/>
        <v>13237</v>
      </c>
      <c r="G29" s="19" t="s">
        <v>95</v>
      </c>
    </row>
    <row r="30" spans="1:7" ht="14.4" customHeight="1" x14ac:dyDescent="0.25">
      <c r="A30" s="25">
        <v>27</v>
      </c>
      <c r="B30" s="36" t="s">
        <v>25</v>
      </c>
      <c r="C30" s="17">
        <v>172</v>
      </c>
      <c r="D30" s="17">
        <v>2069</v>
      </c>
      <c r="E30" s="17">
        <v>157903</v>
      </c>
      <c r="F30" s="18">
        <f t="shared" si="0"/>
        <v>160144</v>
      </c>
      <c r="G30" s="19" t="s">
        <v>96</v>
      </c>
    </row>
    <row r="31" spans="1:7" ht="14.4" customHeight="1" x14ac:dyDescent="0.25">
      <c r="A31" s="25">
        <v>28</v>
      </c>
      <c r="B31" s="37" t="s">
        <v>26</v>
      </c>
      <c r="C31" s="17">
        <v>717</v>
      </c>
      <c r="D31" s="17">
        <v>1722</v>
      </c>
      <c r="E31" s="17">
        <v>219580</v>
      </c>
      <c r="F31" s="18">
        <f t="shared" si="0"/>
        <v>222019</v>
      </c>
      <c r="G31" s="19" t="s">
        <v>97</v>
      </c>
    </row>
    <row r="32" spans="1:7" ht="14.4" customHeight="1" x14ac:dyDescent="0.25">
      <c r="A32" s="25">
        <v>29</v>
      </c>
      <c r="B32" s="38" t="s">
        <v>161</v>
      </c>
      <c r="C32" s="17">
        <v>507</v>
      </c>
      <c r="D32" s="17">
        <v>2391</v>
      </c>
      <c r="E32" s="17">
        <v>65830</v>
      </c>
      <c r="F32" s="18">
        <f t="shared" si="0"/>
        <v>68728</v>
      </c>
      <c r="G32" s="19" t="s">
        <v>98</v>
      </c>
    </row>
    <row r="33" spans="1:7" ht="14.4" customHeight="1" x14ac:dyDescent="0.25">
      <c r="A33" s="25">
        <v>30</v>
      </c>
      <c r="B33" s="16" t="s">
        <v>27</v>
      </c>
      <c r="C33" s="17">
        <v>163</v>
      </c>
      <c r="D33" s="17">
        <v>291</v>
      </c>
      <c r="E33" s="17">
        <v>14291</v>
      </c>
      <c r="F33" s="18">
        <f t="shared" ref="F33:F60" si="1">SUM(C33:E33)</f>
        <v>14745</v>
      </c>
      <c r="G33" s="19" t="s">
        <v>99</v>
      </c>
    </row>
    <row r="34" spans="1:7" ht="14.4" customHeight="1" x14ac:dyDescent="0.25">
      <c r="A34" s="25">
        <v>31</v>
      </c>
      <c r="B34" s="16" t="s">
        <v>28</v>
      </c>
      <c r="C34" s="17">
        <v>17399</v>
      </c>
      <c r="D34" s="17">
        <v>40760</v>
      </c>
      <c r="E34" s="17">
        <v>199551</v>
      </c>
      <c r="F34" s="18">
        <f t="shared" si="1"/>
        <v>257710</v>
      </c>
      <c r="G34" s="19" t="s">
        <v>100</v>
      </c>
    </row>
    <row r="35" spans="1:7" ht="14.4" customHeight="1" x14ac:dyDescent="0.25">
      <c r="A35" s="25">
        <v>32</v>
      </c>
      <c r="B35" s="39" t="s">
        <v>29</v>
      </c>
      <c r="C35" s="17">
        <v>1545</v>
      </c>
      <c r="D35" s="17">
        <v>1864</v>
      </c>
      <c r="E35" s="17">
        <v>33919</v>
      </c>
      <c r="F35" s="18">
        <f t="shared" si="1"/>
        <v>37328</v>
      </c>
      <c r="G35" s="19" t="s">
        <v>101</v>
      </c>
    </row>
    <row r="36" spans="1:7" ht="14.4" customHeight="1" x14ac:dyDescent="0.25">
      <c r="A36" s="25">
        <v>33</v>
      </c>
      <c r="B36" s="16" t="s">
        <v>30</v>
      </c>
      <c r="C36" s="17">
        <v>48368</v>
      </c>
      <c r="D36" s="17">
        <v>8319</v>
      </c>
      <c r="E36" s="17">
        <v>145511</v>
      </c>
      <c r="F36" s="18">
        <f t="shared" si="1"/>
        <v>202198</v>
      </c>
      <c r="G36" s="19" t="s">
        <v>102</v>
      </c>
    </row>
    <row r="37" spans="1:7" ht="14.4" customHeight="1" x14ac:dyDescent="0.25">
      <c r="A37" s="25">
        <v>35</v>
      </c>
      <c r="B37" s="40" t="s">
        <v>31</v>
      </c>
      <c r="C37" s="17">
        <v>215</v>
      </c>
      <c r="D37" s="17">
        <v>33863</v>
      </c>
      <c r="E37" s="17">
        <v>2931124</v>
      </c>
      <c r="F37" s="18">
        <f t="shared" si="1"/>
        <v>2965202</v>
      </c>
      <c r="G37" s="19" t="s">
        <v>103</v>
      </c>
    </row>
    <row r="38" spans="1:7" ht="14.4" customHeight="1" x14ac:dyDescent="0.25">
      <c r="A38" s="25">
        <v>36</v>
      </c>
      <c r="B38" s="16" t="s">
        <v>32</v>
      </c>
      <c r="C38" s="17">
        <v>5308</v>
      </c>
      <c r="D38" s="17">
        <v>4074</v>
      </c>
      <c r="E38" s="17">
        <v>119210</v>
      </c>
      <c r="F38" s="18">
        <f t="shared" si="1"/>
        <v>128592</v>
      </c>
      <c r="G38" s="19" t="s">
        <v>104</v>
      </c>
    </row>
    <row r="39" spans="1:7" ht="14.4" customHeight="1" x14ac:dyDescent="0.25">
      <c r="A39" s="25">
        <v>37</v>
      </c>
      <c r="B39" s="41" t="s">
        <v>33</v>
      </c>
      <c r="C39" s="17">
        <v>133</v>
      </c>
      <c r="D39" s="17">
        <v>452</v>
      </c>
      <c r="E39" s="17">
        <v>53795</v>
      </c>
      <c r="F39" s="18">
        <f t="shared" si="1"/>
        <v>54380</v>
      </c>
      <c r="G39" s="19" t="s">
        <v>105</v>
      </c>
    </row>
    <row r="40" spans="1:7" ht="14.4" customHeight="1" x14ac:dyDescent="0.25">
      <c r="A40" s="25">
        <v>38</v>
      </c>
      <c r="B40" s="42" t="s">
        <v>34</v>
      </c>
      <c r="C40" s="17">
        <v>151</v>
      </c>
      <c r="D40" s="17">
        <v>5762</v>
      </c>
      <c r="E40" s="17">
        <v>2358</v>
      </c>
      <c r="F40" s="18">
        <f t="shared" si="1"/>
        <v>8271</v>
      </c>
      <c r="G40" s="19" t="s">
        <v>162</v>
      </c>
    </row>
    <row r="41" spans="1:7" ht="14.4" customHeight="1" x14ac:dyDescent="0.25">
      <c r="A41" s="25">
        <v>39</v>
      </c>
      <c r="B41" s="43" t="s">
        <v>35</v>
      </c>
      <c r="C41" s="17">
        <v>42</v>
      </c>
      <c r="D41" s="17">
        <v>138</v>
      </c>
      <c r="E41" s="17">
        <v>485</v>
      </c>
      <c r="F41" s="18">
        <f t="shared" si="1"/>
        <v>665</v>
      </c>
      <c r="G41" s="19" t="s">
        <v>106</v>
      </c>
    </row>
    <row r="42" spans="1:7" ht="14.4" customHeight="1" x14ac:dyDescent="0.25">
      <c r="A42" s="25">
        <v>41</v>
      </c>
      <c r="B42" s="44" t="s">
        <v>36</v>
      </c>
      <c r="C42" s="17">
        <v>42872</v>
      </c>
      <c r="D42" s="17">
        <v>309097</v>
      </c>
      <c r="E42" s="17">
        <v>3292351</v>
      </c>
      <c r="F42" s="18">
        <f t="shared" si="1"/>
        <v>3644320</v>
      </c>
      <c r="G42" s="19" t="s">
        <v>107</v>
      </c>
    </row>
    <row r="43" spans="1:7" ht="14.4" customHeight="1" x14ac:dyDescent="0.25">
      <c r="A43" s="25">
        <v>42</v>
      </c>
      <c r="B43" s="16" t="s">
        <v>37</v>
      </c>
      <c r="C43" s="17">
        <v>1572</v>
      </c>
      <c r="D43" s="17">
        <v>10916</v>
      </c>
      <c r="E43" s="17">
        <v>980438</v>
      </c>
      <c r="F43" s="18">
        <f t="shared" si="1"/>
        <v>992926</v>
      </c>
      <c r="G43" s="19" t="s">
        <v>108</v>
      </c>
    </row>
    <row r="44" spans="1:7" ht="14.4" customHeight="1" x14ac:dyDescent="0.25">
      <c r="A44" s="25">
        <v>43</v>
      </c>
      <c r="B44" s="45" t="s">
        <v>38</v>
      </c>
      <c r="C44" s="17">
        <v>29195</v>
      </c>
      <c r="D44" s="17">
        <v>120600</v>
      </c>
      <c r="E44" s="17">
        <v>897554</v>
      </c>
      <c r="F44" s="18">
        <f t="shared" si="1"/>
        <v>1047349</v>
      </c>
      <c r="G44" s="19" t="s">
        <v>109</v>
      </c>
    </row>
    <row r="45" spans="1:7" ht="14.4" customHeight="1" x14ac:dyDescent="0.25">
      <c r="A45" s="25">
        <v>45</v>
      </c>
      <c r="B45" s="16" t="s">
        <v>39</v>
      </c>
      <c r="C45" s="17">
        <v>308560</v>
      </c>
      <c r="D45" s="17">
        <v>364175</v>
      </c>
      <c r="E45" s="17">
        <v>614083</v>
      </c>
      <c r="F45" s="18">
        <f t="shared" si="1"/>
        <v>1286818</v>
      </c>
      <c r="G45" s="19" t="s">
        <v>163</v>
      </c>
    </row>
    <row r="46" spans="1:7" ht="14.4" customHeight="1" x14ac:dyDescent="0.25">
      <c r="A46" s="25">
        <v>46</v>
      </c>
      <c r="B46" s="16" t="s">
        <v>164</v>
      </c>
      <c r="C46" s="17">
        <v>179493</v>
      </c>
      <c r="D46" s="17">
        <v>176363</v>
      </c>
      <c r="E46" s="17">
        <v>947248</v>
      </c>
      <c r="F46" s="18">
        <f t="shared" si="1"/>
        <v>1303104</v>
      </c>
      <c r="G46" s="19" t="s">
        <v>110</v>
      </c>
    </row>
    <row r="47" spans="1:7" ht="14.4" customHeight="1" x14ac:dyDescent="0.25">
      <c r="A47" s="25">
        <v>47</v>
      </c>
      <c r="B47" s="16" t="s">
        <v>165</v>
      </c>
      <c r="C47" s="17">
        <v>1400443</v>
      </c>
      <c r="D47" s="17">
        <v>819013</v>
      </c>
      <c r="E47" s="17">
        <v>1281787</v>
      </c>
      <c r="F47" s="18">
        <f t="shared" si="1"/>
        <v>3501243</v>
      </c>
      <c r="G47" s="19" t="s">
        <v>111</v>
      </c>
    </row>
    <row r="48" spans="1:7" ht="14.4" customHeight="1" x14ac:dyDescent="0.25">
      <c r="A48" s="25">
        <v>49</v>
      </c>
      <c r="B48" s="46" t="s">
        <v>166</v>
      </c>
      <c r="C48" s="17">
        <v>6157</v>
      </c>
      <c r="D48" s="17">
        <v>32554</v>
      </c>
      <c r="E48" s="17">
        <v>372514</v>
      </c>
      <c r="F48" s="18">
        <f t="shared" si="1"/>
        <v>411225</v>
      </c>
      <c r="G48" s="19" t="s">
        <v>112</v>
      </c>
    </row>
    <row r="49" spans="1:7" ht="14.4" customHeight="1" x14ac:dyDescent="0.25">
      <c r="A49" s="25">
        <v>50</v>
      </c>
      <c r="B49" s="47" t="s">
        <v>40</v>
      </c>
      <c r="C49" s="17">
        <v>476</v>
      </c>
      <c r="D49" s="17">
        <v>1626</v>
      </c>
      <c r="E49" s="17">
        <v>50944</v>
      </c>
      <c r="F49" s="18">
        <f t="shared" si="1"/>
        <v>53046</v>
      </c>
      <c r="G49" s="19" t="s">
        <v>113</v>
      </c>
    </row>
    <row r="50" spans="1:7" ht="14.4" customHeight="1" x14ac:dyDescent="0.25">
      <c r="A50" s="25">
        <v>51</v>
      </c>
      <c r="B50" s="48" t="s">
        <v>41</v>
      </c>
      <c r="C50" s="17">
        <v>5569</v>
      </c>
      <c r="D50" s="17">
        <v>44415</v>
      </c>
      <c r="E50" s="17">
        <v>1944640</v>
      </c>
      <c r="F50" s="18">
        <f t="shared" si="1"/>
        <v>1994624</v>
      </c>
      <c r="G50" s="19" t="s">
        <v>114</v>
      </c>
    </row>
    <row r="51" spans="1:7" ht="14.4" customHeight="1" x14ac:dyDescent="0.25">
      <c r="A51" s="25">
        <v>52</v>
      </c>
      <c r="B51" s="16" t="s">
        <v>42</v>
      </c>
      <c r="C51" s="17">
        <v>34854</v>
      </c>
      <c r="D51" s="17">
        <v>96399</v>
      </c>
      <c r="E51" s="17">
        <v>473294</v>
      </c>
      <c r="F51" s="18">
        <f t="shared" si="1"/>
        <v>604547</v>
      </c>
      <c r="G51" s="19" t="s">
        <v>115</v>
      </c>
    </row>
    <row r="52" spans="1:7" ht="14.4" customHeight="1" x14ac:dyDescent="0.25">
      <c r="A52" s="25">
        <v>53</v>
      </c>
      <c r="B52" s="49" t="s">
        <v>43</v>
      </c>
      <c r="C52" s="17">
        <v>2016</v>
      </c>
      <c r="D52" s="17">
        <v>2265</v>
      </c>
      <c r="E52" s="17">
        <v>8229</v>
      </c>
      <c r="F52" s="18">
        <f t="shared" si="1"/>
        <v>12510</v>
      </c>
      <c r="G52" s="19" t="s">
        <v>116</v>
      </c>
    </row>
    <row r="53" spans="1:7" ht="14.4" customHeight="1" x14ac:dyDescent="0.25">
      <c r="A53" s="25">
        <v>55</v>
      </c>
      <c r="B53" s="16" t="s">
        <v>44</v>
      </c>
      <c r="C53" s="17">
        <v>53209</v>
      </c>
      <c r="D53" s="17">
        <v>69526</v>
      </c>
      <c r="E53" s="17">
        <v>427130</v>
      </c>
      <c r="F53" s="18">
        <f t="shared" si="1"/>
        <v>549865</v>
      </c>
      <c r="G53" s="19" t="s">
        <v>117</v>
      </c>
    </row>
    <row r="54" spans="1:7" ht="14.4" customHeight="1" x14ac:dyDescent="0.25">
      <c r="A54" s="25">
        <v>56</v>
      </c>
      <c r="B54" s="16" t="s">
        <v>45</v>
      </c>
      <c r="C54" s="17">
        <v>214485</v>
      </c>
      <c r="D54" s="17">
        <v>364138</v>
      </c>
      <c r="E54" s="17">
        <v>525739</v>
      </c>
      <c r="F54" s="18">
        <f t="shared" si="1"/>
        <v>1104362</v>
      </c>
      <c r="G54" s="19" t="s">
        <v>118</v>
      </c>
    </row>
    <row r="55" spans="1:7" ht="14.4" customHeight="1" x14ac:dyDescent="0.25">
      <c r="A55" s="25">
        <v>58</v>
      </c>
      <c r="B55" s="50" t="s">
        <v>46</v>
      </c>
      <c r="C55" s="17">
        <v>1516</v>
      </c>
      <c r="D55" s="17">
        <v>8979</v>
      </c>
      <c r="E55" s="17">
        <v>120875</v>
      </c>
      <c r="F55" s="18">
        <f t="shared" si="1"/>
        <v>131370</v>
      </c>
      <c r="G55" s="19" t="s">
        <v>119</v>
      </c>
    </row>
    <row r="56" spans="1:7" ht="14.4" customHeight="1" x14ac:dyDescent="0.25">
      <c r="A56" s="25">
        <v>59</v>
      </c>
      <c r="B56" s="51" t="s">
        <v>47</v>
      </c>
      <c r="C56" s="17">
        <v>303</v>
      </c>
      <c r="D56" s="17">
        <v>1439</v>
      </c>
      <c r="E56" s="17">
        <v>8458</v>
      </c>
      <c r="F56" s="18">
        <f t="shared" si="1"/>
        <v>10200</v>
      </c>
      <c r="G56" s="19" t="s">
        <v>167</v>
      </c>
    </row>
    <row r="57" spans="1:7" ht="14.4" customHeight="1" x14ac:dyDescent="0.25">
      <c r="A57" s="25">
        <v>60</v>
      </c>
      <c r="B57" s="52" t="s">
        <v>48</v>
      </c>
      <c r="C57" s="17">
        <v>206</v>
      </c>
      <c r="D57" s="17">
        <v>913</v>
      </c>
      <c r="E57" s="17">
        <v>3744</v>
      </c>
      <c r="F57" s="18">
        <f t="shared" si="1"/>
        <v>4863</v>
      </c>
      <c r="G57" s="19" t="s">
        <v>120</v>
      </c>
    </row>
    <row r="58" spans="1:7" ht="14.4" customHeight="1" x14ac:dyDescent="0.25">
      <c r="A58" s="25">
        <v>61</v>
      </c>
      <c r="B58" s="53" t="s">
        <v>49</v>
      </c>
      <c r="C58" s="17">
        <v>22133</v>
      </c>
      <c r="D58" s="17">
        <v>37489</v>
      </c>
      <c r="E58" s="17">
        <v>798545</v>
      </c>
      <c r="F58" s="18">
        <f t="shared" si="1"/>
        <v>858167</v>
      </c>
      <c r="G58" s="19" t="s">
        <v>121</v>
      </c>
    </row>
    <row r="59" spans="1:7" ht="14.4" customHeight="1" x14ac:dyDescent="0.25">
      <c r="A59" s="25">
        <v>62</v>
      </c>
      <c r="B59" s="54" t="s">
        <v>50</v>
      </c>
      <c r="C59" s="17">
        <v>3956</v>
      </c>
      <c r="D59" s="17">
        <v>13421</v>
      </c>
      <c r="E59" s="17">
        <v>73848</v>
      </c>
      <c r="F59" s="18">
        <f t="shared" si="1"/>
        <v>91225</v>
      </c>
      <c r="G59" s="19" t="s">
        <v>122</v>
      </c>
    </row>
    <row r="60" spans="1:7" ht="14.4" customHeight="1" x14ac:dyDescent="0.25">
      <c r="A60" s="25">
        <v>63</v>
      </c>
      <c r="B60" s="55" t="s">
        <v>51</v>
      </c>
      <c r="C60" s="17">
        <v>1704</v>
      </c>
      <c r="D60" s="17">
        <v>170</v>
      </c>
      <c r="E60" s="17">
        <v>13106</v>
      </c>
      <c r="F60" s="18">
        <f t="shared" si="1"/>
        <v>14980</v>
      </c>
      <c r="G60" s="19" t="s">
        <v>123</v>
      </c>
    </row>
    <row r="61" spans="1:7" ht="14.4" customHeight="1" x14ac:dyDescent="0.25">
      <c r="A61" s="25">
        <v>64</v>
      </c>
      <c r="B61" s="56" t="s">
        <v>168</v>
      </c>
      <c r="C61" s="17">
        <v>28902</v>
      </c>
      <c r="D61" s="17">
        <v>517333</v>
      </c>
      <c r="E61" s="17">
        <v>4393785</v>
      </c>
      <c r="F61" s="18">
        <f t="shared" ref="F61:F88" si="2">SUM(C61:E61)</f>
        <v>4940020</v>
      </c>
      <c r="G61" s="19" t="s">
        <v>124</v>
      </c>
    </row>
    <row r="62" spans="1:7" ht="14.4" customHeight="1" x14ac:dyDescent="0.25">
      <c r="A62" s="25">
        <v>65</v>
      </c>
      <c r="B62" s="57" t="s">
        <v>52</v>
      </c>
      <c r="C62" s="17">
        <v>14269</v>
      </c>
      <c r="D62" s="17">
        <v>31791</v>
      </c>
      <c r="E62" s="17">
        <v>823248</v>
      </c>
      <c r="F62" s="18">
        <f t="shared" si="2"/>
        <v>869308</v>
      </c>
      <c r="G62" s="19" t="s">
        <v>169</v>
      </c>
    </row>
    <row r="63" spans="1:7" ht="14.4" customHeight="1" x14ac:dyDescent="0.25">
      <c r="A63" s="25">
        <v>66</v>
      </c>
      <c r="B63" s="58" t="s">
        <v>53</v>
      </c>
      <c r="C63" s="17">
        <v>1778</v>
      </c>
      <c r="D63" s="17">
        <v>23497</v>
      </c>
      <c r="E63" s="17">
        <v>3163</v>
      </c>
      <c r="F63" s="18">
        <f t="shared" si="2"/>
        <v>28438</v>
      </c>
      <c r="G63" s="19" t="s">
        <v>125</v>
      </c>
    </row>
    <row r="64" spans="1:7" ht="14.4" customHeight="1" x14ac:dyDescent="0.25">
      <c r="A64" s="25">
        <v>68</v>
      </c>
      <c r="B64" s="59" t="s">
        <v>170</v>
      </c>
      <c r="C64" s="17">
        <v>111210</v>
      </c>
      <c r="D64" s="17">
        <v>90207</v>
      </c>
      <c r="E64" s="17">
        <v>214046</v>
      </c>
      <c r="F64" s="18">
        <f t="shared" si="2"/>
        <v>415463</v>
      </c>
      <c r="G64" s="19" t="s">
        <v>126</v>
      </c>
    </row>
    <row r="65" spans="1:7" ht="14.4" customHeight="1" x14ac:dyDescent="0.25">
      <c r="A65" s="25">
        <v>69</v>
      </c>
      <c r="B65" s="16" t="s">
        <v>54</v>
      </c>
      <c r="C65" s="17">
        <v>3259</v>
      </c>
      <c r="D65" s="17">
        <v>44296</v>
      </c>
      <c r="E65" s="17">
        <v>36440</v>
      </c>
      <c r="F65" s="18">
        <f t="shared" si="2"/>
        <v>83995</v>
      </c>
      <c r="G65" s="19" t="s">
        <v>127</v>
      </c>
    </row>
    <row r="66" spans="1:7" ht="14.4" customHeight="1" x14ac:dyDescent="0.25">
      <c r="A66" s="25">
        <v>70</v>
      </c>
      <c r="B66" s="60" t="s">
        <v>55</v>
      </c>
      <c r="C66" s="17">
        <v>1271</v>
      </c>
      <c r="D66" s="17">
        <v>5327</v>
      </c>
      <c r="E66" s="17">
        <v>126979</v>
      </c>
      <c r="F66" s="18">
        <f t="shared" si="2"/>
        <v>133577</v>
      </c>
      <c r="G66" s="19" t="s">
        <v>128</v>
      </c>
    </row>
    <row r="67" spans="1:7" ht="14.4" customHeight="1" x14ac:dyDescent="0.25">
      <c r="A67" s="25">
        <v>71</v>
      </c>
      <c r="B67" s="61" t="s">
        <v>171</v>
      </c>
      <c r="C67" s="17">
        <v>1681</v>
      </c>
      <c r="D67" s="17">
        <v>83798</v>
      </c>
      <c r="E67" s="17">
        <v>374924</v>
      </c>
      <c r="F67" s="18">
        <f t="shared" si="2"/>
        <v>460403</v>
      </c>
      <c r="G67" s="19" t="s">
        <v>172</v>
      </c>
    </row>
    <row r="68" spans="1:7" ht="14.4" customHeight="1" x14ac:dyDescent="0.25">
      <c r="A68" s="25">
        <v>72</v>
      </c>
      <c r="B68" s="62" t="s">
        <v>56</v>
      </c>
      <c r="C68" s="17">
        <v>85</v>
      </c>
      <c r="D68" s="17">
        <v>110</v>
      </c>
      <c r="E68" s="17">
        <v>2098</v>
      </c>
      <c r="F68" s="18">
        <f t="shared" si="2"/>
        <v>2293</v>
      </c>
      <c r="G68" s="19" t="s">
        <v>129</v>
      </c>
    </row>
    <row r="69" spans="1:7" ht="14.4" customHeight="1" x14ac:dyDescent="0.25">
      <c r="A69" s="25">
        <v>73</v>
      </c>
      <c r="B69" s="63" t="s">
        <v>57</v>
      </c>
      <c r="C69" s="17">
        <v>6656</v>
      </c>
      <c r="D69" s="17">
        <v>38341</v>
      </c>
      <c r="E69" s="17">
        <v>51210</v>
      </c>
      <c r="F69" s="18">
        <f t="shared" si="2"/>
        <v>96207</v>
      </c>
      <c r="G69" s="19" t="s">
        <v>130</v>
      </c>
    </row>
    <row r="70" spans="1:7" ht="14.4" customHeight="1" x14ac:dyDescent="0.25">
      <c r="A70" s="25">
        <v>74</v>
      </c>
      <c r="B70" s="16" t="s">
        <v>58</v>
      </c>
      <c r="C70" s="17">
        <v>14391</v>
      </c>
      <c r="D70" s="17">
        <v>13101</v>
      </c>
      <c r="E70" s="17">
        <v>7794</v>
      </c>
      <c r="F70" s="18">
        <f t="shared" si="2"/>
        <v>35286</v>
      </c>
      <c r="G70" s="19" t="s">
        <v>131</v>
      </c>
    </row>
    <row r="71" spans="1:7" ht="14.4" customHeight="1" x14ac:dyDescent="0.25">
      <c r="A71" s="25">
        <v>75</v>
      </c>
      <c r="B71" s="64" t="s">
        <v>173</v>
      </c>
      <c r="C71" s="17">
        <v>483</v>
      </c>
      <c r="D71" s="17">
        <v>476</v>
      </c>
      <c r="E71" s="17">
        <v>167</v>
      </c>
      <c r="F71" s="18">
        <f t="shared" si="2"/>
        <v>1126</v>
      </c>
      <c r="G71" s="19" t="s">
        <v>132</v>
      </c>
    </row>
    <row r="72" spans="1:7" ht="14.4" customHeight="1" x14ac:dyDescent="0.25">
      <c r="A72" s="25">
        <v>77</v>
      </c>
      <c r="B72" s="65" t="s">
        <v>174</v>
      </c>
      <c r="C72" s="17">
        <v>25107</v>
      </c>
      <c r="D72" s="17">
        <v>9917</v>
      </c>
      <c r="E72" s="17">
        <v>125479</v>
      </c>
      <c r="F72" s="18">
        <f t="shared" si="2"/>
        <v>160503</v>
      </c>
      <c r="G72" s="19" t="s">
        <v>133</v>
      </c>
    </row>
    <row r="73" spans="1:7" ht="14.4" customHeight="1" x14ac:dyDescent="0.25">
      <c r="A73" s="25">
        <v>78</v>
      </c>
      <c r="B73" s="66" t="s">
        <v>59</v>
      </c>
      <c r="C73" s="17">
        <v>30495</v>
      </c>
      <c r="D73" s="17">
        <v>41820</v>
      </c>
      <c r="E73" s="17">
        <v>52963</v>
      </c>
      <c r="F73" s="18">
        <f t="shared" si="2"/>
        <v>125278</v>
      </c>
      <c r="G73" s="19" t="s">
        <v>134</v>
      </c>
    </row>
    <row r="74" spans="1:7" ht="14.4" customHeight="1" x14ac:dyDescent="0.25">
      <c r="A74" s="25">
        <v>79</v>
      </c>
      <c r="B74" s="16" t="s">
        <v>175</v>
      </c>
      <c r="C74" s="17">
        <v>17098</v>
      </c>
      <c r="D74" s="17">
        <v>40035</v>
      </c>
      <c r="E74" s="17">
        <v>90037</v>
      </c>
      <c r="F74" s="18">
        <f t="shared" si="2"/>
        <v>147170</v>
      </c>
      <c r="G74" s="19" t="s">
        <v>176</v>
      </c>
    </row>
    <row r="75" spans="1:7" ht="14.4" customHeight="1" x14ac:dyDescent="0.25">
      <c r="A75" s="25">
        <v>80</v>
      </c>
      <c r="B75" s="67" t="s">
        <v>60</v>
      </c>
      <c r="C75" s="17">
        <v>862</v>
      </c>
      <c r="D75" s="17">
        <v>11305</v>
      </c>
      <c r="E75" s="17">
        <v>196911</v>
      </c>
      <c r="F75" s="18">
        <f t="shared" si="2"/>
        <v>209078</v>
      </c>
      <c r="G75" s="19" t="s">
        <v>135</v>
      </c>
    </row>
    <row r="76" spans="1:7" ht="14.4" customHeight="1" x14ac:dyDescent="0.25">
      <c r="A76" s="25">
        <v>81</v>
      </c>
      <c r="B76" s="16" t="s">
        <v>61</v>
      </c>
      <c r="C76" s="17">
        <v>5444</v>
      </c>
      <c r="D76" s="17">
        <v>12169</v>
      </c>
      <c r="E76" s="17">
        <v>486138</v>
      </c>
      <c r="F76" s="18">
        <f t="shared" si="2"/>
        <v>503751</v>
      </c>
      <c r="G76" s="19" t="s">
        <v>136</v>
      </c>
    </row>
    <row r="77" spans="1:7" ht="14.4" customHeight="1" x14ac:dyDescent="0.25">
      <c r="A77" s="25">
        <v>82</v>
      </c>
      <c r="B77" s="68" t="s">
        <v>62</v>
      </c>
      <c r="C77" s="17">
        <v>18130</v>
      </c>
      <c r="D77" s="17">
        <v>21509</v>
      </c>
      <c r="E77" s="17">
        <v>53331</v>
      </c>
      <c r="F77" s="18">
        <f t="shared" si="2"/>
        <v>92970</v>
      </c>
      <c r="G77" s="19" t="s">
        <v>177</v>
      </c>
    </row>
    <row r="78" spans="1:7" ht="14.4" customHeight="1" x14ac:dyDescent="0.25">
      <c r="A78" s="25">
        <v>85</v>
      </c>
      <c r="B78" s="69" t="s">
        <v>63</v>
      </c>
      <c r="C78" s="17">
        <v>23744</v>
      </c>
      <c r="D78" s="17">
        <v>126617</v>
      </c>
      <c r="E78" s="17">
        <v>945761</v>
      </c>
      <c r="F78" s="18">
        <f t="shared" si="2"/>
        <v>1096122</v>
      </c>
      <c r="G78" s="19" t="s">
        <v>137</v>
      </c>
    </row>
    <row r="79" spans="1:7" ht="14.4" customHeight="1" x14ac:dyDescent="0.25">
      <c r="A79" s="25">
        <v>86</v>
      </c>
      <c r="B79" s="70" t="s">
        <v>178</v>
      </c>
      <c r="C79" s="17">
        <v>5374</v>
      </c>
      <c r="D79" s="17">
        <v>63763</v>
      </c>
      <c r="E79" s="17">
        <v>893908</v>
      </c>
      <c r="F79" s="18">
        <f t="shared" si="2"/>
        <v>963045</v>
      </c>
      <c r="G79" s="19" t="s">
        <v>138</v>
      </c>
    </row>
    <row r="80" spans="1:7" ht="14.4" customHeight="1" x14ac:dyDescent="0.25">
      <c r="A80" s="25">
        <v>87</v>
      </c>
      <c r="B80" s="70" t="s">
        <v>179</v>
      </c>
      <c r="C80" s="17">
        <v>31</v>
      </c>
      <c r="D80" s="17">
        <v>2422</v>
      </c>
      <c r="E80" s="17">
        <v>1445</v>
      </c>
      <c r="F80" s="18">
        <f t="shared" si="2"/>
        <v>3898</v>
      </c>
      <c r="G80" s="19" t="s">
        <v>139</v>
      </c>
    </row>
    <row r="81" spans="1:7" ht="14.4" customHeight="1" x14ac:dyDescent="0.25">
      <c r="A81" s="25">
        <v>88</v>
      </c>
      <c r="B81" s="70" t="s">
        <v>180</v>
      </c>
      <c r="C81" s="17">
        <v>10817</v>
      </c>
      <c r="D81" s="17">
        <v>12231</v>
      </c>
      <c r="E81" s="17">
        <v>37344</v>
      </c>
      <c r="F81" s="18">
        <f t="shared" si="2"/>
        <v>60392</v>
      </c>
      <c r="G81" s="19" t="s">
        <v>140</v>
      </c>
    </row>
    <row r="82" spans="1:7" ht="14.4" customHeight="1" x14ac:dyDescent="0.25">
      <c r="A82" s="25">
        <v>90</v>
      </c>
      <c r="B82" s="71" t="s">
        <v>181</v>
      </c>
      <c r="C82" s="17">
        <v>324</v>
      </c>
      <c r="D82" s="17">
        <v>1103</v>
      </c>
      <c r="E82" s="17">
        <v>6412</v>
      </c>
      <c r="F82" s="18">
        <f t="shared" si="2"/>
        <v>7839</v>
      </c>
      <c r="G82" s="19" t="s">
        <v>141</v>
      </c>
    </row>
    <row r="83" spans="1:7" ht="14.4" customHeight="1" x14ac:dyDescent="0.25">
      <c r="A83" s="25">
        <v>91</v>
      </c>
      <c r="B83" s="16" t="s">
        <v>64</v>
      </c>
      <c r="C83" s="17">
        <v>759</v>
      </c>
      <c r="D83" s="17">
        <v>755</v>
      </c>
      <c r="E83" s="17">
        <v>2261</v>
      </c>
      <c r="F83" s="18">
        <f t="shared" si="2"/>
        <v>3775</v>
      </c>
      <c r="G83" s="19" t="s">
        <v>142</v>
      </c>
    </row>
    <row r="84" spans="1:7" ht="14.4" customHeight="1" x14ac:dyDescent="0.25">
      <c r="A84" s="25">
        <v>93</v>
      </c>
      <c r="B84" s="72" t="s">
        <v>182</v>
      </c>
      <c r="C84" s="17">
        <v>6671</v>
      </c>
      <c r="D84" s="17">
        <v>8011</v>
      </c>
      <c r="E84" s="17">
        <v>43618</v>
      </c>
      <c r="F84" s="18">
        <f t="shared" si="2"/>
        <v>58300</v>
      </c>
      <c r="G84" s="19" t="s">
        <v>143</v>
      </c>
    </row>
    <row r="85" spans="1:7" ht="14.4" customHeight="1" x14ac:dyDescent="0.25">
      <c r="A85" s="25">
        <v>94</v>
      </c>
      <c r="B85" s="16" t="s">
        <v>65</v>
      </c>
      <c r="C85" s="17">
        <v>10482</v>
      </c>
      <c r="D85" s="17">
        <v>10543</v>
      </c>
      <c r="E85" s="17">
        <v>43564</v>
      </c>
      <c r="F85" s="18">
        <f t="shared" si="2"/>
        <v>64589</v>
      </c>
      <c r="G85" s="19" t="s">
        <v>144</v>
      </c>
    </row>
    <row r="86" spans="1:7" ht="14.4" customHeight="1" x14ac:dyDescent="0.25">
      <c r="A86" s="25">
        <v>95</v>
      </c>
      <c r="B86" s="73" t="s">
        <v>66</v>
      </c>
      <c r="C86" s="17">
        <v>25142</v>
      </c>
      <c r="D86" s="17">
        <v>10173</v>
      </c>
      <c r="E86" s="17">
        <v>20693</v>
      </c>
      <c r="F86" s="18">
        <f t="shared" si="2"/>
        <v>56008</v>
      </c>
      <c r="G86" s="19" t="s">
        <v>145</v>
      </c>
    </row>
    <row r="87" spans="1:7" ht="14.4" customHeight="1" x14ac:dyDescent="0.25">
      <c r="A87" s="25">
        <v>96</v>
      </c>
      <c r="B87" s="16" t="s">
        <v>67</v>
      </c>
      <c r="C87" s="17">
        <v>151615</v>
      </c>
      <c r="D87" s="17">
        <v>71003</v>
      </c>
      <c r="E87" s="17">
        <v>13615</v>
      </c>
      <c r="F87" s="18">
        <f t="shared" si="2"/>
        <v>236233</v>
      </c>
      <c r="G87" s="19" t="s">
        <v>146</v>
      </c>
    </row>
    <row r="88" spans="1:7" ht="20.100000000000001" customHeight="1" x14ac:dyDescent="0.25">
      <c r="A88" s="311" t="s">
        <v>69</v>
      </c>
      <c r="B88" s="311"/>
      <c r="C88" s="74">
        <f>SUM(C5:C87)</f>
        <v>3204435</v>
      </c>
      <c r="D88" s="74">
        <f>SUM(D5:D87)</f>
        <v>4250437</v>
      </c>
      <c r="E88" s="74">
        <f>SUM(E5:E87)</f>
        <v>43601885</v>
      </c>
      <c r="F88" s="74">
        <f t="shared" si="2"/>
        <v>51056757</v>
      </c>
      <c r="G88" s="75" t="s">
        <v>72</v>
      </c>
    </row>
    <row r="89" spans="1:7" ht="17.399999999999999" x14ac:dyDescent="0.5">
      <c r="A89" s="8"/>
      <c r="B89" s="8"/>
      <c r="C89" s="8"/>
      <c r="D89" s="8"/>
      <c r="E89" s="8"/>
      <c r="F89" s="8"/>
      <c r="G89" s="8"/>
    </row>
    <row r="90" spans="1:7" ht="15" customHeight="1" x14ac:dyDescent="0.5">
      <c r="A90" s="76" t="s">
        <v>226</v>
      </c>
      <c r="B90" s="77" t="s">
        <v>239</v>
      </c>
      <c r="C90" s="78"/>
      <c r="D90" s="8"/>
      <c r="E90" s="8"/>
      <c r="F90" s="8"/>
      <c r="G90" s="8"/>
    </row>
    <row r="91" spans="1:7" ht="15" customHeight="1" x14ac:dyDescent="0.5">
      <c r="A91" s="76" t="s">
        <v>226</v>
      </c>
      <c r="B91" s="77" t="s">
        <v>224</v>
      </c>
      <c r="C91" s="78"/>
      <c r="D91" s="8"/>
      <c r="E91" s="8"/>
      <c r="F91" s="8"/>
      <c r="G91" s="8"/>
    </row>
    <row r="92" spans="1:7" ht="15" customHeight="1" x14ac:dyDescent="0.5">
      <c r="A92" s="76" t="s">
        <v>226</v>
      </c>
      <c r="B92" s="77" t="s">
        <v>225</v>
      </c>
      <c r="C92" s="78"/>
      <c r="D92" s="8"/>
      <c r="E92" s="8"/>
      <c r="F92" s="8"/>
      <c r="G92" s="8"/>
    </row>
  </sheetData>
  <mergeCells count="6">
    <mergeCell ref="A1:B1"/>
    <mergeCell ref="A88:B88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G2" sqref="G2"/>
    </sheetView>
  </sheetViews>
  <sheetFormatPr defaultRowHeight="13.2" x14ac:dyDescent="0.25"/>
  <cols>
    <col min="1" max="1" width="4.6640625" customWidth="1"/>
    <col min="2" max="2" width="45" customWidth="1"/>
    <col min="3" max="3" width="17.44140625" customWidth="1"/>
    <col min="4" max="4" width="15.33203125" customWidth="1"/>
    <col min="5" max="5" width="15.44140625" customWidth="1"/>
    <col min="6" max="6" width="16.6640625" customWidth="1"/>
    <col min="7" max="7" width="53.44140625" customWidth="1"/>
  </cols>
  <sheetData>
    <row r="1" spans="1:7" ht="17.399999999999999" x14ac:dyDescent="0.55000000000000004">
      <c r="A1" s="328" t="s">
        <v>210</v>
      </c>
      <c r="B1" s="328"/>
      <c r="C1" s="224"/>
      <c r="D1" s="224"/>
      <c r="E1" s="224"/>
      <c r="F1" s="224"/>
      <c r="G1" s="299" t="s">
        <v>211</v>
      </c>
    </row>
    <row r="2" spans="1:7" ht="24.9" customHeight="1" x14ac:dyDescent="0.25">
      <c r="A2" s="324" t="s">
        <v>255</v>
      </c>
      <c r="B2" s="324"/>
      <c r="C2" s="324"/>
      <c r="D2" s="300" t="s">
        <v>222</v>
      </c>
      <c r="E2" s="300" t="s">
        <v>223</v>
      </c>
      <c r="F2" s="301"/>
      <c r="G2" s="301" t="s">
        <v>243</v>
      </c>
    </row>
    <row r="3" spans="1:7" ht="20.100000000000001" customHeight="1" x14ac:dyDescent="0.25">
      <c r="A3" s="320" t="s">
        <v>68</v>
      </c>
      <c r="B3" s="320"/>
      <c r="C3" s="10" t="s">
        <v>187</v>
      </c>
      <c r="D3" s="10" t="s">
        <v>188</v>
      </c>
      <c r="E3" s="10" t="s">
        <v>189</v>
      </c>
      <c r="F3" s="10" t="s">
        <v>69</v>
      </c>
      <c r="G3" s="323" t="s">
        <v>73</v>
      </c>
    </row>
    <row r="4" spans="1:7" ht="20.100000000000001" customHeight="1" x14ac:dyDescent="0.25">
      <c r="A4" s="320"/>
      <c r="B4" s="320"/>
      <c r="C4" s="13" t="s">
        <v>0</v>
      </c>
      <c r="D4" s="13" t="s">
        <v>70</v>
      </c>
      <c r="E4" s="13" t="s">
        <v>71</v>
      </c>
      <c r="F4" s="226" t="s">
        <v>72</v>
      </c>
      <c r="G4" s="323"/>
    </row>
    <row r="5" spans="1:7" ht="14.4" customHeight="1" x14ac:dyDescent="0.25">
      <c r="A5" s="227" t="s">
        <v>149</v>
      </c>
      <c r="B5" s="228" t="s">
        <v>1</v>
      </c>
      <c r="C5" s="294">
        <f>الرواتب!C5+المزايا!C5</f>
        <v>2990373</v>
      </c>
      <c r="D5" s="294">
        <f>الرواتب!D5+المزايا!D5</f>
        <v>1255388</v>
      </c>
      <c r="E5" s="294">
        <f>الرواتب!E5+المزايا!E5</f>
        <v>1519477</v>
      </c>
      <c r="F5" s="230">
        <f>SUM(C5:E5)</f>
        <v>5765238</v>
      </c>
      <c r="G5" s="231" t="s">
        <v>74</v>
      </c>
    </row>
    <row r="6" spans="1:7" ht="14.4" customHeight="1" x14ac:dyDescent="0.25">
      <c r="A6" s="227" t="s">
        <v>150</v>
      </c>
      <c r="B6" s="228" t="s">
        <v>2</v>
      </c>
      <c r="C6" s="294">
        <f>الرواتب!C6+المزايا!C6</f>
        <v>17600</v>
      </c>
      <c r="D6" s="294">
        <f>الرواتب!D6+المزايا!D6</f>
        <v>4432</v>
      </c>
      <c r="E6" s="294">
        <f>الرواتب!E6+المزايا!E6</f>
        <v>807</v>
      </c>
      <c r="F6" s="230">
        <f t="shared" ref="F6:F32" si="0">SUM(C6:E6)</f>
        <v>22839</v>
      </c>
      <c r="G6" s="231" t="s">
        <v>75</v>
      </c>
    </row>
    <row r="7" spans="1:7" ht="14.4" customHeight="1" x14ac:dyDescent="0.25">
      <c r="A7" s="227" t="s">
        <v>151</v>
      </c>
      <c r="B7" s="228" t="s">
        <v>3</v>
      </c>
      <c r="C7" s="294">
        <f>الرواتب!C7+المزايا!C7</f>
        <v>1909</v>
      </c>
      <c r="D7" s="294">
        <f>الرواتب!D7+المزايا!D7</f>
        <v>1632</v>
      </c>
      <c r="E7" s="294">
        <f>الرواتب!E7+المزايا!E7</f>
        <v>218022</v>
      </c>
      <c r="F7" s="230">
        <f t="shared" si="0"/>
        <v>221563</v>
      </c>
      <c r="G7" s="231" t="s">
        <v>76</v>
      </c>
    </row>
    <row r="8" spans="1:7" ht="14.4" customHeight="1" x14ac:dyDescent="0.25">
      <c r="A8" s="227" t="s">
        <v>152</v>
      </c>
      <c r="B8" s="232" t="s">
        <v>4</v>
      </c>
      <c r="C8" s="294">
        <f>الرواتب!C8+المزايا!C8</f>
        <v>420</v>
      </c>
      <c r="D8" s="294">
        <f>الرواتب!D8+المزايا!D8</f>
        <v>0</v>
      </c>
      <c r="E8" s="294">
        <f>الرواتب!E8+المزايا!E8</f>
        <v>0</v>
      </c>
      <c r="F8" s="230">
        <f t="shared" si="0"/>
        <v>420</v>
      </c>
      <c r="G8" s="231" t="s">
        <v>77</v>
      </c>
    </row>
    <row r="9" spans="1:7" ht="14.4" customHeight="1" x14ac:dyDescent="0.25">
      <c r="A9" s="227" t="s">
        <v>153</v>
      </c>
      <c r="B9" s="233" t="s">
        <v>5</v>
      </c>
      <c r="C9" s="294">
        <f>الرواتب!C9+المزايا!C9</f>
        <v>2377</v>
      </c>
      <c r="D9" s="294">
        <f>الرواتب!D9+المزايا!D9</f>
        <v>12325</v>
      </c>
      <c r="E9" s="294">
        <f>الرواتب!E9+المزايا!E9</f>
        <v>33785117</v>
      </c>
      <c r="F9" s="230">
        <f t="shared" si="0"/>
        <v>33799819</v>
      </c>
      <c r="G9" s="231" t="s">
        <v>78</v>
      </c>
    </row>
    <row r="10" spans="1:7" ht="14.4" customHeight="1" x14ac:dyDescent="0.25">
      <c r="A10" s="227" t="s">
        <v>154</v>
      </c>
      <c r="B10" s="234" t="s">
        <v>6</v>
      </c>
      <c r="C10" s="294">
        <f>الرواتب!C10+المزايا!C10</f>
        <v>978</v>
      </c>
      <c r="D10" s="294">
        <f>الرواتب!D10+المزايا!D10</f>
        <v>5530</v>
      </c>
      <c r="E10" s="294">
        <f>الرواتب!E10+المزايا!E10</f>
        <v>172107</v>
      </c>
      <c r="F10" s="230">
        <f t="shared" si="0"/>
        <v>178615</v>
      </c>
      <c r="G10" s="231" t="s">
        <v>79</v>
      </c>
    </row>
    <row r="11" spans="1:7" ht="14.4" customHeight="1" x14ac:dyDescent="0.25">
      <c r="A11" s="227" t="s">
        <v>155</v>
      </c>
      <c r="B11" s="235" t="s">
        <v>7</v>
      </c>
      <c r="C11" s="294">
        <f>الرواتب!C11+المزايا!C11</f>
        <v>2975</v>
      </c>
      <c r="D11" s="294">
        <f>الرواتب!D11+المزايا!D11</f>
        <v>67632</v>
      </c>
      <c r="E11" s="294">
        <f>الرواتب!E11+المزايا!E11</f>
        <v>263882</v>
      </c>
      <c r="F11" s="230">
        <f t="shared" si="0"/>
        <v>334489</v>
      </c>
      <c r="G11" s="231" t="s">
        <v>80</v>
      </c>
    </row>
    <row r="12" spans="1:7" ht="14.4" customHeight="1" x14ac:dyDescent="0.25">
      <c r="A12" s="227" t="s">
        <v>156</v>
      </c>
      <c r="B12" s="236" t="s">
        <v>8</v>
      </c>
      <c r="C12" s="294">
        <f>الرواتب!C12+المزايا!C12</f>
        <v>2061</v>
      </c>
      <c r="D12" s="294">
        <f>الرواتب!D12+المزايا!D12</f>
        <v>16927</v>
      </c>
      <c r="E12" s="294">
        <f>الرواتب!E12+المزايا!E12</f>
        <v>568039</v>
      </c>
      <c r="F12" s="230">
        <f t="shared" si="0"/>
        <v>587027</v>
      </c>
      <c r="G12" s="231" t="s">
        <v>81</v>
      </c>
    </row>
    <row r="13" spans="1:7" ht="14.4" customHeight="1" x14ac:dyDescent="0.25">
      <c r="A13" s="237">
        <v>10</v>
      </c>
      <c r="B13" s="228" t="s">
        <v>9</v>
      </c>
      <c r="C13" s="294">
        <f>الرواتب!C13+المزايا!C13</f>
        <v>431319</v>
      </c>
      <c r="D13" s="294">
        <f>الرواتب!D13+المزايا!D13</f>
        <v>295967</v>
      </c>
      <c r="E13" s="294">
        <f>الرواتب!E13+المزايا!E13</f>
        <v>4102088</v>
      </c>
      <c r="F13" s="230">
        <f t="shared" si="0"/>
        <v>4829374</v>
      </c>
      <c r="G13" s="231" t="s">
        <v>82</v>
      </c>
    </row>
    <row r="14" spans="1:7" ht="14.4" customHeight="1" x14ac:dyDescent="0.25">
      <c r="A14" s="237">
        <v>11</v>
      </c>
      <c r="B14" s="238" t="s">
        <v>10</v>
      </c>
      <c r="C14" s="294">
        <f>الرواتب!C14+المزايا!C14</f>
        <v>30029</v>
      </c>
      <c r="D14" s="294">
        <f>الرواتب!D14+المزايا!D14</f>
        <v>48189</v>
      </c>
      <c r="E14" s="294">
        <f>الرواتب!E14+المزايا!E14</f>
        <v>1309268</v>
      </c>
      <c r="F14" s="230">
        <f t="shared" si="0"/>
        <v>1387486</v>
      </c>
      <c r="G14" s="231" t="s">
        <v>83</v>
      </c>
    </row>
    <row r="15" spans="1:7" ht="14.4" customHeight="1" x14ac:dyDescent="0.25">
      <c r="A15" s="237">
        <v>12</v>
      </c>
      <c r="B15" s="239" t="s">
        <v>11</v>
      </c>
      <c r="C15" s="294">
        <f>الرواتب!C15+المزايا!C15</f>
        <v>2386</v>
      </c>
      <c r="D15" s="294">
        <f>الرواتب!D15+المزايا!D15</f>
        <v>1391</v>
      </c>
      <c r="E15" s="294">
        <f>الرواتب!E15+المزايا!E15</f>
        <v>1755</v>
      </c>
      <c r="F15" s="230">
        <f t="shared" si="0"/>
        <v>5532</v>
      </c>
      <c r="G15" s="231" t="s">
        <v>84</v>
      </c>
    </row>
    <row r="16" spans="1:7" ht="14.4" customHeight="1" x14ac:dyDescent="0.25">
      <c r="A16" s="237">
        <v>13</v>
      </c>
      <c r="B16" s="228" t="s">
        <v>12</v>
      </c>
      <c r="C16" s="294">
        <f>الرواتب!C16+المزايا!C16</f>
        <v>104352</v>
      </c>
      <c r="D16" s="294">
        <f>الرواتب!D16+المزايا!D16</f>
        <v>41936</v>
      </c>
      <c r="E16" s="294">
        <f>الرواتب!E16+المزايا!E16</f>
        <v>517449</v>
      </c>
      <c r="F16" s="230">
        <f t="shared" si="0"/>
        <v>663737</v>
      </c>
      <c r="G16" s="231" t="s">
        <v>85</v>
      </c>
    </row>
    <row r="17" spans="1:7" ht="14.4" customHeight="1" x14ac:dyDescent="0.25">
      <c r="A17" s="237">
        <v>14</v>
      </c>
      <c r="B17" s="228" t="s">
        <v>13</v>
      </c>
      <c r="C17" s="294">
        <f>الرواتب!C17+المزايا!C17</f>
        <v>1091778</v>
      </c>
      <c r="D17" s="294">
        <f>الرواتب!D17+المزايا!D17</f>
        <v>305888</v>
      </c>
      <c r="E17" s="294">
        <f>الرواتب!E17+المزايا!E17</f>
        <v>190135</v>
      </c>
      <c r="F17" s="230">
        <f t="shared" si="0"/>
        <v>1587801</v>
      </c>
      <c r="G17" s="231" t="s">
        <v>86</v>
      </c>
    </row>
    <row r="18" spans="1:7" ht="14.4" customHeight="1" x14ac:dyDescent="0.25">
      <c r="A18" s="237">
        <v>15</v>
      </c>
      <c r="B18" s="240" t="s">
        <v>14</v>
      </c>
      <c r="C18" s="294">
        <f>الرواتب!C18+المزايا!C18</f>
        <v>3328</v>
      </c>
      <c r="D18" s="294">
        <f>الرواتب!D18+المزايا!D18</f>
        <v>4354</v>
      </c>
      <c r="E18" s="294">
        <f>الرواتب!E18+المزايا!E18</f>
        <v>53142</v>
      </c>
      <c r="F18" s="230">
        <f t="shared" si="0"/>
        <v>60824</v>
      </c>
      <c r="G18" s="231" t="s">
        <v>87</v>
      </c>
    </row>
    <row r="19" spans="1:7" ht="14.4" customHeight="1" x14ac:dyDescent="0.25">
      <c r="A19" s="237">
        <v>16</v>
      </c>
      <c r="B19" s="228" t="s">
        <v>15</v>
      </c>
      <c r="C19" s="294">
        <f>الرواتب!C19+المزايا!C19</f>
        <v>159583</v>
      </c>
      <c r="D19" s="294">
        <f>الرواتب!D19+المزايا!D19</f>
        <v>243662</v>
      </c>
      <c r="E19" s="294">
        <f>الرواتب!E19+المزايا!E19</f>
        <v>276720</v>
      </c>
      <c r="F19" s="230">
        <f t="shared" si="0"/>
        <v>679965</v>
      </c>
      <c r="G19" s="231" t="s">
        <v>157</v>
      </c>
    </row>
    <row r="20" spans="1:7" ht="14.4" customHeight="1" x14ac:dyDescent="0.25">
      <c r="A20" s="237">
        <v>17</v>
      </c>
      <c r="B20" s="241" t="s">
        <v>16</v>
      </c>
      <c r="C20" s="294">
        <f>الرواتب!C20+المزايا!C20</f>
        <v>5609</v>
      </c>
      <c r="D20" s="294">
        <f>الرواتب!D20+المزايا!D20</f>
        <v>46112</v>
      </c>
      <c r="E20" s="294">
        <f>الرواتب!E20+المزايا!E20</f>
        <v>1086433</v>
      </c>
      <c r="F20" s="230">
        <f t="shared" si="0"/>
        <v>1138154</v>
      </c>
      <c r="G20" s="231" t="s">
        <v>88</v>
      </c>
    </row>
    <row r="21" spans="1:7" ht="14.4" customHeight="1" x14ac:dyDescent="0.25">
      <c r="A21" s="237">
        <v>18</v>
      </c>
      <c r="B21" s="242" t="s">
        <v>17</v>
      </c>
      <c r="C21" s="294">
        <f>الرواتب!C21+المزايا!C21</f>
        <v>68687</v>
      </c>
      <c r="D21" s="294">
        <f>الرواتب!D21+المزايا!D21</f>
        <v>108056</v>
      </c>
      <c r="E21" s="294">
        <f>الرواتب!E21+المزايا!E21</f>
        <v>595854</v>
      </c>
      <c r="F21" s="230">
        <f t="shared" si="0"/>
        <v>772597</v>
      </c>
      <c r="G21" s="231" t="s">
        <v>89</v>
      </c>
    </row>
    <row r="22" spans="1:7" ht="14.4" customHeight="1" x14ac:dyDescent="0.25">
      <c r="A22" s="237">
        <v>19</v>
      </c>
      <c r="B22" s="243" t="s">
        <v>158</v>
      </c>
      <c r="C22" s="294">
        <f>الرواتب!C22+المزايا!C22</f>
        <v>8380</v>
      </c>
      <c r="D22" s="294">
        <f>الرواتب!D22+المزايا!D22</f>
        <v>77721</v>
      </c>
      <c r="E22" s="294">
        <f>الرواتب!E22+المزايا!E22</f>
        <v>6071039</v>
      </c>
      <c r="F22" s="230">
        <f t="shared" si="0"/>
        <v>6157140</v>
      </c>
      <c r="G22" s="231" t="s">
        <v>90</v>
      </c>
    </row>
    <row r="23" spans="1:7" ht="14.4" customHeight="1" x14ac:dyDescent="0.25">
      <c r="A23" s="237">
        <v>20</v>
      </c>
      <c r="B23" s="228" t="s">
        <v>18</v>
      </c>
      <c r="C23" s="294">
        <f>الرواتب!C23+المزايا!C23</f>
        <v>21725</v>
      </c>
      <c r="D23" s="294">
        <f>الرواتب!D23+المزايا!D23</f>
        <v>328364</v>
      </c>
      <c r="E23" s="294">
        <f>الرواتب!E23+المزايا!E23</f>
        <v>11899463</v>
      </c>
      <c r="F23" s="230">
        <f t="shared" si="0"/>
        <v>12249552</v>
      </c>
      <c r="G23" s="231" t="s">
        <v>91</v>
      </c>
    </row>
    <row r="24" spans="1:7" ht="14.4" customHeight="1" x14ac:dyDescent="0.25">
      <c r="A24" s="237">
        <v>21</v>
      </c>
      <c r="B24" s="244" t="s">
        <v>19</v>
      </c>
      <c r="C24" s="294">
        <f>الرواتب!C24+المزايا!C24</f>
        <v>1335</v>
      </c>
      <c r="D24" s="294">
        <f>الرواتب!D24+المزايا!D24</f>
        <v>12403</v>
      </c>
      <c r="E24" s="294">
        <f>الرواتب!E24+المزايا!E24</f>
        <v>469365</v>
      </c>
      <c r="F24" s="230">
        <f t="shared" si="0"/>
        <v>483103</v>
      </c>
      <c r="G24" s="231" t="s">
        <v>159</v>
      </c>
    </row>
    <row r="25" spans="1:7" ht="14.4" customHeight="1" x14ac:dyDescent="0.25">
      <c r="A25" s="237">
        <v>22</v>
      </c>
      <c r="B25" s="245" t="s">
        <v>20</v>
      </c>
      <c r="C25" s="294">
        <f>الرواتب!C25+المزايا!C25</f>
        <v>14956</v>
      </c>
      <c r="D25" s="294">
        <f>الرواتب!D25+المزايا!D25</f>
        <v>89827</v>
      </c>
      <c r="E25" s="294">
        <f>الرواتب!E25+المزايا!E25</f>
        <v>921291</v>
      </c>
      <c r="F25" s="230">
        <f t="shared" si="0"/>
        <v>1026074</v>
      </c>
      <c r="G25" s="231" t="s">
        <v>92</v>
      </c>
    </row>
    <row r="26" spans="1:7" ht="14.4" customHeight="1" x14ac:dyDescent="0.25">
      <c r="A26" s="237">
        <v>23</v>
      </c>
      <c r="B26" s="228" t="s">
        <v>21</v>
      </c>
      <c r="C26" s="294">
        <f>الرواتب!C26+المزايا!C26</f>
        <v>105246</v>
      </c>
      <c r="D26" s="294">
        <f>الرواتب!D26+المزايا!D26</f>
        <v>421258</v>
      </c>
      <c r="E26" s="294">
        <f>الرواتب!E26+المزايا!E26</f>
        <v>5285858</v>
      </c>
      <c r="F26" s="230">
        <f t="shared" si="0"/>
        <v>5812362</v>
      </c>
      <c r="G26" s="231" t="s">
        <v>93</v>
      </c>
    </row>
    <row r="27" spans="1:7" ht="14.4" customHeight="1" x14ac:dyDescent="0.25">
      <c r="A27" s="237">
        <v>24</v>
      </c>
      <c r="B27" s="246" t="s">
        <v>22</v>
      </c>
      <c r="C27" s="294">
        <f>الرواتب!C27+المزايا!C27</f>
        <v>6310</v>
      </c>
      <c r="D27" s="294">
        <f>الرواتب!D27+المزايا!D27</f>
        <v>47046</v>
      </c>
      <c r="E27" s="294">
        <f>الرواتب!E27+المزايا!E27</f>
        <v>4027523</v>
      </c>
      <c r="F27" s="230">
        <f t="shared" si="0"/>
        <v>4080879</v>
      </c>
      <c r="G27" s="231" t="s">
        <v>94</v>
      </c>
    </row>
    <row r="28" spans="1:7" ht="14.4" customHeight="1" x14ac:dyDescent="0.25">
      <c r="A28" s="237">
        <v>25</v>
      </c>
      <c r="B28" s="228" t="s">
        <v>23</v>
      </c>
      <c r="C28" s="294">
        <f>الرواتب!C28+المزايا!C28</f>
        <v>699808</v>
      </c>
      <c r="D28" s="294">
        <f>الرواتب!D28+المزايا!D28</f>
        <v>698428</v>
      </c>
      <c r="E28" s="294">
        <f>الرواتب!E28+المزايا!E28</f>
        <v>2179704</v>
      </c>
      <c r="F28" s="230">
        <f t="shared" si="0"/>
        <v>3577940</v>
      </c>
      <c r="G28" s="231" t="s">
        <v>160</v>
      </c>
    </row>
    <row r="29" spans="1:7" ht="14.4" customHeight="1" x14ac:dyDescent="0.25">
      <c r="A29" s="237">
        <v>26</v>
      </c>
      <c r="B29" s="247" t="s">
        <v>24</v>
      </c>
      <c r="C29" s="294">
        <f>الرواتب!C29+المزايا!C29</f>
        <v>3474</v>
      </c>
      <c r="D29" s="294">
        <f>الرواتب!D29+المزايا!D29</f>
        <v>10038</v>
      </c>
      <c r="E29" s="294">
        <f>الرواتب!E29+المزايا!E29</f>
        <v>85252</v>
      </c>
      <c r="F29" s="230">
        <f t="shared" si="0"/>
        <v>98764</v>
      </c>
      <c r="G29" s="231" t="s">
        <v>95</v>
      </c>
    </row>
    <row r="30" spans="1:7" ht="14.4" customHeight="1" x14ac:dyDescent="0.25">
      <c r="A30" s="237">
        <v>27</v>
      </c>
      <c r="B30" s="248" t="s">
        <v>25</v>
      </c>
      <c r="C30" s="294">
        <f>الرواتب!C30+المزايا!C30</f>
        <v>12914</v>
      </c>
      <c r="D30" s="294">
        <f>الرواتب!D30+المزايا!D30</f>
        <v>38404</v>
      </c>
      <c r="E30" s="294">
        <f>الرواتب!E30+المزايا!E30</f>
        <v>971458</v>
      </c>
      <c r="F30" s="230">
        <f t="shared" si="0"/>
        <v>1022776</v>
      </c>
      <c r="G30" s="231" t="s">
        <v>96</v>
      </c>
    </row>
    <row r="31" spans="1:7" ht="14.4" customHeight="1" x14ac:dyDescent="0.25">
      <c r="A31" s="237">
        <v>28</v>
      </c>
      <c r="B31" s="249" t="s">
        <v>26</v>
      </c>
      <c r="C31" s="294">
        <f>الرواتب!C31+المزايا!C31</f>
        <v>5617</v>
      </c>
      <c r="D31" s="294">
        <f>الرواتب!D31+المزايا!D31</f>
        <v>41282</v>
      </c>
      <c r="E31" s="294">
        <f>الرواتب!E31+المزايا!E31</f>
        <v>1293317</v>
      </c>
      <c r="F31" s="230">
        <f t="shared" si="0"/>
        <v>1340216</v>
      </c>
      <c r="G31" s="231" t="s">
        <v>97</v>
      </c>
    </row>
    <row r="32" spans="1:7" ht="14.4" customHeight="1" x14ac:dyDescent="0.25">
      <c r="A32" s="237">
        <v>29</v>
      </c>
      <c r="B32" s="250" t="s">
        <v>161</v>
      </c>
      <c r="C32" s="294">
        <f>الرواتب!C32+المزايا!C32</f>
        <v>5143</v>
      </c>
      <c r="D32" s="294">
        <f>الرواتب!D32+المزايا!D32</f>
        <v>41731</v>
      </c>
      <c r="E32" s="294">
        <f>الرواتب!E32+المزايا!E32</f>
        <v>261604</v>
      </c>
      <c r="F32" s="230">
        <f t="shared" si="0"/>
        <v>308478</v>
      </c>
      <c r="G32" s="231" t="s">
        <v>98</v>
      </c>
    </row>
    <row r="33" spans="1:7" ht="14.4" customHeight="1" x14ac:dyDescent="0.25">
      <c r="A33" s="237">
        <v>30</v>
      </c>
      <c r="B33" s="228" t="s">
        <v>27</v>
      </c>
      <c r="C33" s="294">
        <f>الرواتب!C33+المزايا!C33</f>
        <v>1185</v>
      </c>
      <c r="D33" s="294">
        <f>الرواتب!D33+المزايا!D33</f>
        <v>3490</v>
      </c>
      <c r="E33" s="294">
        <f>الرواتب!E33+المزايا!E33</f>
        <v>104615</v>
      </c>
      <c r="F33" s="230">
        <f t="shared" ref="F33:F60" si="1">SUM(C33:E33)</f>
        <v>109290</v>
      </c>
      <c r="G33" s="231" t="s">
        <v>99</v>
      </c>
    </row>
    <row r="34" spans="1:7" ht="14.4" customHeight="1" x14ac:dyDescent="0.25">
      <c r="A34" s="237">
        <v>31</v>
      </c>
      <c r="B34" s="228" t="s">
        <v>28</v>
      </c>
      <c r="C34" s="294">
        <f>الرواتب!C34+المزايا!C34</f>
        <v>339385</v>
      </c>
      <c r="D34" s="294">
        <f>الرواتب!D34+المزايا!D34</f>
        <v>391490</v>
      </c>
      <c r="E34" s="294">
        <f>الرواتب!E34+المزايا!E34</f>
        <v>703558</v>
      </c>
      <c r="F34" s="230">
        <f t="shared" si="1"/>
        <v>1434433</v>
      </c>
      <c r="G34" s="231" t="s">
        <v>100</v>
      </c>
    </row>
    <row r="35" spans="1:7" ht="14.4" customHeight="1" x14ac:dyDescent="0.25">
      <c r="A35" s="237">
        <v>32</v>
      </c>
      <c r="B35" s="251" t="s">
        <v>29</v>
      </c>
      <c r="C35" s="294">
        <f>الرواتب!C35+المزايا!C35</f>
        <v>14350</v>
      </c>
      <c r="D35" s="294">
        <f>الرواتب!D35+المزايا!D35</f>
        <v>17551</v>
      </c>
      <c r="E35" s="294">
        <f>الرواتب!E35+المزايا!E35</f>
        <v>214339</v>
      </c>
      <c r="F35" s="230">
        <f t="shared" si="1"/>
        <v>246240</v>
      </c>
      <c r="G35" s="231" t="s">
        <v>101</v>
      </c>
    </row>
    <row r="36" spans="1:7" ht="14.4" customHeight="1" x14ac:dyDescent="0.25">
      <c r="A36" s="237">
        <v>33</v>
      </c>
      <c r="B36" s="228" t="s">
        <v>30</v>
      </c>
      <c r="C36" s="294">
        <f>الرواتب!C36+المزايا!C36</f>
        <v>509528</v>
      </c>
      <c r="D36" s="294">
        <f>الرواتب!D36+المزايا!D36</f>
        <v>131794</v>
      </c>
      <c r="E36" s="294">
        <f>الرواتب!E36+المزايا!E36</f>
        <v>1019168</v>
      </c>
      <c r="F36" s="230">
        <f t="shared" si="1"/>
        <v>1660490</v>
      </c>
      <c r="G36" s="231" t="s">
        <v>102</v>
      </c>
    </row>
    <row r="37" spans="1:7" ht="14.4" customHeight="1" x14ac:dyDescent="0.25">
      <c r="A37" s="237">
        <v>35</v>
      </c>
      <c r="B37" s="252" t="s">
        <v>31</v>
      </c>
      <c r="C37" s="294">
        <f>الرواتب!C37+المزايا!C37</f>
        <v>11335</v>
      </c>
      <c r="D37" s="294">
        <f>الرواتب!D37+المزايا!D37</f>
        <v>93524</v>
      </c>
      <c r="E37" s="294">
        <f>الرواتب!E37+المزايا!E37</f>
        <v>8364861</v>
      </c>
      <c r="F37" s="230">
        <f t="shared" si="1"/>
        <v>8469720</v>
      </c>
      <c r="G37" s="231" t="s">
        <v>103</v>
      </c>
    </row>
    <row r="38" spans="1:7" ht="14.4" customHeight="1" x14ac:dyDescent="0.25">
      <c r="A38" s="237">
        <v>36</v>
      </c>
      <c r="B38" s="228" t="s">
        <v>32</v>
      </c>
      <c r="C38" s="294">
        <f>الرواتب!C38+المزايا!C38</f>
        <v>55299</v>
      </c>
      <c r="D38" s="294">
        <f>الرواتب!D38+المزايا!D38</f>
        <v>80293</v>
      </c>
      <c r="E38" s="294">
        <f>الرواتب!E38+المزايا!E38</f>
        <v>435292</v>
      </c>
      <c r="F38" s="230">
        <f t="shared" si="1"/>
        <v>570884</v>
      </c>
      <c r="G38" s="231" t="s">
        <v>104</v>
      </c>
    </row>
    <row r="39" spans="1:7" ht="14.4" customHeight="1" x14ac:dyDescent="0.25">
      <c r="A39" s="237">
        <v>37</v>
      </c>
      <c r="B39" s="253" t="s">
        <v>33</v>
      </c>
      <c r="C39" s="294">
        <f>الرواتب!C39+المزايا!C39</f>
        <v>3172</v>
      </c>
      <c r="D39" s="294">
        <f>الرواتب!D39+المزايا!D39</f>
        <v>10635</v>
      </c>
      <c r="E39" s="294">
        <f>الرواتب!E39+المزايا!E39</f>
        <v>399042</v>
      </c>
      <c r="F39" s="230">
        <f t="shared" si="1"/>
        <v>412849</v>
      </c>
      <c r="G39" s="231" t="s">
        <v>105</v>
      </c>
    </row>
    <row r="40" spans="1:7" ht="14.4" customHeight="1" x14ac:dyDescent="0.25">
      <c r="A40" s="237">
        <v>38</v>
      </c>
      <c r="B40" s="254" t="s">
        <v>34</v>
      </c>
      <c r="C40" s="294">
        <f>الرواتب!C40+المزايا!C40</f>
        <v>5765</v>
      </c>
      <c r="D40" s="294">
        <f>الرواتب!D40+المزايا!D40</f>
        <v>28790</v>
      </c>
      <c r="E40" s="294">
        <f>الرواتب!E40+المزايا!E40</f>
        <v>382957</v>
      </c>
      <c r="F40" s="230">
        <f t="shared" si="1"/>
        <v>417512</v>
      </c>
      <c r="G40" s="231" t="s">
        <v>162</v>
      </c>
    </row>
    <row r="41" spans="1:7" ht="14.4" customHeight="1" x14ac:dyDescent="0.25">
      <c r="A41" s="237">
        <v>39</v>
      </c>
      <c r="B41" s="255" t="s">
        <v>35</v>
      </c>
      <c r="C41" s="294">
        <f>الرواتب!C41+المزايا!C41</f>
        <v>379</v>
      </c>
      <c r="D41" s="294">
        <f>الرواتب!D41+المزايا!D41</f>
        <v>835</v>
      </c>
      <c r="E41" s="294">
        <f>الرواتب!E41+المزايا!E41</f>
        <v>8929</v>
      </c>
      <c r="F41" s="230">
        <f t="shared" si="1"/>
        <v>10143</v>
      </c>
      <c r="G41" s="231" t="s">
        <v>106</v>
      </c>
    </row>
    <row r="42" spans="1:7" ht="14.4" customHeight="1" x14ac:dyDescent="0.25">
      <c r="A42" s="237">
        <v>41</v>
      </c>
      <c r="B42" s="256" t="s">
        <v>36</v>
      </c>
      <c r="C42" s="294">
        <f>الرواتب!C42+المزايا!C42</f>
        <v>489160</v>
      </c>
      <c r="D42" s="294">
        <f>الرواتب!D42+المزايا!D42</f>
        <v>2291209</v>
      </c>
      <c r="E42" s="294">
        <f>الرواتب!E42+المزايا!E42</f>
        <v>17999988</v>
      </c>
      <c r="F42" s="230">
        <f t="shared" si="1"/>
        <v>20780357</v>
      </c>
      <c r="G42" s="231" t="s">
        <v>107</v>
      </c>
    </row>
    <row r="43" spans="1:7" ht="14.4" customHeight="1" x14ac:dyDescent="0.25">
      <c r="A43" s="237">
        <v>42</v>
      </c>
      <c r="B43" s="228" t="s">
        <v>37</v>
      </c>
      <c r="C43" s="294">
        <f>الرواتب!C43+المزايا!C43</f>
        <v>15096</v>
      </c>
      <c r="D43" s="294">
        <f>الرواتب!D43+المزايا!D43</f>
        <v>149946</v>
      </c>
      <c r="E43" s="294">
        <f>الرواتب!E43+المزايا!E43</f>
        <v>6293726</v>
      </c>
      <c r="F43" s="230">
        <f t="shared" si="1"/>
        <v>6458768</v>
      </c>
      <c r="G43" s="231" t="s">
        <v>108</v>
      </c>
    </row>
    <row r="44" spans="1:7" ht="14.4" customHeight="1" x14ac:dyDescent="0.25">
      <c r="A44" s="237">
        <v>43</v>
      </c>
      <c r="B44" s="257" t="s">
        <v>38</v>
      </c>
      <c r="C44" s="294">
        <f>الرواتب!C44+المزايا!C44</f>
        <v>424784</v>
      </c>
      <c r="D44" s="294">
        <f>الرواتب!D44+المزايا!D44</f>
        <v>998256</v>
      </c>
      <c r="E44" s="294">
        <f>الرواتب!E44+المزايا!E44</f>
        <v>5371090</v>
      </c>
      <c r="F44" s="230">
        <f t="shared" si="1"/>
        <v>6794130</v>
      </c>
      <c r="G44" s="231" t="s">
        <v>109</v>
      </c>
    </row>
    <row r="45" spans="1:7" ht="14.4" customHeight="1" x14ac:dyDescent="0.25">
      <c r="A45" s="237">
        <v>45</v>
      </c>
      <c r="B45" s="228" t="s">
        <v>39</v>
      </c>
      <c r="C45" s="294">
        <f>الرواتب!C45+المزايا!C45</f>
        <v>4665660</v>
      </c>
      <c r="D45" s="294">
        <f>الرواتب!D45+المزايا!D45</f>
        <v>3134658</v>
      </c>
      <c r="E45" s="294">
        <f>الرواتب!E45+المزايا!E45</f>
        <v>3058811</v>
      </c>
      <c r="F45" s="230">
        <f t="shared" si="1"/>
        <v>10859129</v>
      </c>
      <c r="G45" s="231" t="s">
        <v>163</v>
      </c>
    </row>
    <row r="46" spans="1:7" ht="14.4" customHeight="1" x14ac:dyDescent="0.25">
      <c r="A46" s="237">
        <v>46</v>
      </c>
      <c r="B46" s="228" t="s">
        <v>164</v>
      </c>
      <c r="C46" s="294">
        <f>الرواتب!C46+المزايا!C46</f>
        <v>1720670</v>
      </c>
      <c r="D46" s="294">
        <f>الرواتب!D46+المزايا!D46</f>
        <v>1998759</v>
      </c>
      <c r="E46" s="294">
        <f>الرواتب!E46+المزايا!E46</f>
        <v>4082795</v>
      </c>
      <c r="F46" s="230">
        <f t="shared" si="1"/>
        <v>7802224</v>
      </c>
      <c r="G46" s="231" t="s">
        <v>110</v>
      </c>
    </row>
    <row r="47" spans="1:7" ht="14.4" customHeight="1" x14ac:dyDescent="0.25">
      <c r="A47" s="237">
        <v>47</v>
      </c>
      <c r="B47" s="228" t="s">
        <v>165</v>
      </c>
      <c r="C47" s="294">
        <f>الرواتب!C47+المزايا!C47</f>
        <v>15485239</v>
      </c>
      <c r="D47" s="294">
        <f>الرواتب!D47+المزايا!D47</f>
        <v>5313770</v>
      </c>
      <c r="E47" s="294">
        <f>الرواتب!E47+المزايا!E47</f>
        <v>6338284</v>
      </c>
      <c r="F47" s="230">
        <f t="shared" si="1"/>
        <v>27137293</v>
      </c>
      <c r="G47" s="231" t="s">
        <v>111</v>
      </c>
    </row>
    <row r="48" spans="1:7" ht="14.4" customHeight="1" x14ac:dyDescent="0.25">
      <c r="A48" s="237">
        <v>49</v>
      </c>
      <c r="B48" s="258" t="s">
        <v>166</v>
      </c>
      <c r="C48" s="294">
        <f>الرواتب!C48+المزايا!C48</f>
        <v>82890</v>
      </c>
      <c r="D48" s="294">
        <f>الرواتب!D48+المزايا!D48</f>
        <v>259670</v>
      </c>
      <c r="E48" s="294">
        <f>الرواتب!E48+المزايا!E48</f>
        <v>2637877</v>
      </c>
      <c r="F48" s="230">
        <f t="shared" si="1"/>
        <v>2980437</v>
      </c>
      <c r="G48" s="231" t="s">
        <v>112</v>
      </c>
    </row>
    <row r="49" spans="1:7" ht="14.4" customHeight="1" x14ac:dyDescent="0.25">
      <c r="A49" s="237">
        <v>50</v>
      </c>
      <c r="B49" s="259" t="s">
        <v>40</v>
      </c>
      <c r="C49" s="294">
        <f>الرواتب!C49+المزايا!C49</f>
        <v>5863</v>
      </c>
      <c r="D49" s="294">
        <f>الرواتب!D49+المزايا!D49</f>
        <v>23420</v>
      </c>
      <c r="E49" s="294">
        <f>الرواتب!E49+المزايا!E49</f>
        <v>265095</v>
      </c>
      <c r="F49" s="230">
        <f t="shared" si="1"/>
        <v>294378</v>
      </c>
      <c r="G49" s="231" t="s">
        <v>113</v>
      </c>
    </row>
    <row r="50" spans="1:7" ht="14.4" customHeight="1" x14ac:dyDescent="0.25">
      <c r="A50" s="237">
        <v>51</v>
      </c>
      <c r="B50" s="260" t="s">
        <v>41</v>
      </c>
      <c r="C50" s="294">
        <f>الرواتب!C50+المزايا!C50</f>
        <v>84875</v>
      </c>
      <c r="D50" s="294">
        <f>الرواتب!D50+المزايا!D50</f>
        <v>148556</v>
      </c>
      <c r="E50" s="294">
        <f>الرواتب!E50+المزايا!E50</f>
        <v>5083577</v>
      </c>
      <c r="F50" s="230">
        <f t="shared" si="1"/>
        <v>5317008</v>
      </c>
      <c r="G50" s="231" t="s">
        <v>114</v>
      </c>
    </row>
    <row r="51" spans="1:7" ht="14.4" customHeight="1" x14ac:dyDescent="0.25">
      <c r="A51" s="237">
        <v>52</v>
      </c>
      <c r="B51" s="228" t="s">
        <v>42</v>
      </c>
      <c r="C51" s="294">
        <f>الرواتب!C51+المزايا!C51</f>
        <v>527653</v>
      </c>
      <c r="D51" s="294">
        <f>الرواتب!D51+المزايا!D51</f>
        <v>1301166</v>
      </c>
      <c r="E51" s="294">
        <f>الرواتب!E51+المزايا!E51</f>
        <v>2343822</v>
      </c>
      <c r="F51" s="230">
        <f t="shared" si="1"/>
        <v>4172641</v>
      </c>
      <c r="G51" s="231" t="s">
        <v>115</v>
      </c>
    </row>
    <row r="52" spans="1:7" ht="14.4" customHeight="1" x14ac:dyDescent="0.25">
      <c r="A52" s="237">
        <v>53</v>
      </c>
      <c r="B52" s="261" t="s">
        <v>43</v>
      </c>
      <c r="C52" s="294">
        <f>الرواتب!C52+المزايا!C52</f>
        <v>16955</v>
      </c>
      <c r="D52" s="294">
        <f>الرواتب!D52+المزايا!D52</f>
        <v>31242</v>
      </c>
      <c r="E52" s="294">
        <f>الرواتب!E52+المزايا!E52</f>
        <v>211156</v>
      </c>
      <c r="F52" s="230">
        <f t="shared" si="1"/>
        <v>259353</v>
      </c>
      <c r="G52" s="231" t="s">
        <v>116</v>
      </c>
    </row>
    <row r="53" spans="1:7" ht="14.4" customHeight="1" x14ac:dyDescent="0.25">
      <c r="A53" s="237">
        <v>55</v>
      </c>
      <c r="B53" s="228" t="s">
        <v>44</v>
      </c>
      <c r="C53" s="294">
        <f>الرواتب!C53+المزايا!C53</f>
        <v>878665</v>
      </c>
      <c r="D53" s="294">
        <f>الرواتب!D53+المزايا!D53</f>
        <v>688719</v>
      </c>
      <c r="E53" s="294">
        <f>الرواتب!E53+المزايا!E53</f>
        <v>1721611</v>
      </c>
      <c r="F53" s="230">
        <f t="shared" si="1"/>
        <v>3288995</v>
      </c>
      <c r="G53" s="231" t="s">
        <v>117</v>
      </c>
    </row>
    <row r="54" spans="1:7" ht="14.4" customHeight="1" x14ac:dyDescent="0.25">
      <c r="A54" s="237">
        <v>56</v>
      </c>
      <c r="B54" s="228" t="s">
        <v>45</v>
      </c>
      <c r="C54" s="294">
        <f>الرواتب!C54+المزايا!C54</f>
        <v>3216447</v>
      </c>
      <c r="D54" s="294">
        <f>الرواتب!D54+المزايا!D54</f>
        <v>3496360</v>
      </c>
      <c r="E54" s="294">
        <f>الرواتب!E54+المزايا!E54</f>
        <v>3111222</v>
      </c>
      <c r="F54" s="230">
        <f t="shared" si="1"/>
        <v>9824029</v>
      </c>
      <c r="G54" s="231" t="s">
        <v>118</v>
      </c>
    </row>
    <row r="55" spans="1:7" ht="14.4" customHeight="1" x14ac:dyDescent="0.25">
      <c r="A55" s="237">
        <v>58</v>
      </c>
      <c r="B55" s="262" t="s">
        <v>46</v>
      </c>
      <c r="C55" s="294">
        <f>الرواتب!C55+المزايا!C55</f>
        <v>27775</v>
      </c>
      <c r="D55" s="294">
        <f>الرواتب!D55+المزايا!D55</f>
        <v>60130</v>
      </c>
      <c r="E55" s="294">
        <f>الرواتب!E55+المزايا!E55</f>
        <v>500899</v>
      </c>
      <c r="F55" s="230">
        <f t="shared" si="1"/>
        <v>588804</v>
      </c>
      <c r="G55" s="231" t="s">
        <v>119</v>
      </c>
    </row>
    <row r="56" spans="1:7" ht="14.4" customHeight="1" x14ac:dyDescent="0.25">
      <c r="A56" s="237">
        <v>59</v>
      </c>
      <c r="B56" s="263" t="s">
        <v>47</v>
      </c>
      <c r="C56" s="294">
        <f>الرواتب!C56+المزايا!C56</f>
        <v>8864</v>
      </c>
      <c r="D56" s="294">
        <f>الرواتب!D56+المزايا!D56</f>
        <v>12308</v>
      </c>
      <c r="E56" s="294">
        <f>الرواتب!E56+المزايا!E56</f>
        <v>30837</v>
      </c>
      <c r="F56" s="230">
        <f t="shared" si="1"/>
        <v>52009</v>
      </c>
      <c r="G56" s="231" t="s">
        <v>167</v>
      </c>
    </row>
    <row r="57" spans="1:7" ht="14.4" customHeight="1" x14ac:dyDescent="0.25">
      <c r="A57" s="237">
        <v>60</v>
      </c>
      <c r="B57" s="264" t="s">
        <v>48</v>
      </c>
      <c r="C57" s="294">
        <f>الرواتب!C57+المزايا!C57</f>
        <v>16629</v>
      </c>
      <c r="D57" s="294">
        <f>الرواتب!D57+المزايا!D57</f>
        <v>8613</v>
      </c>
      <c r="E57" s="294">
        <f>الرواتب!E57+المزايا!E57</f>
        <v>29790</v>
      </c>
      <c r="F57" s="230">
        <f t="shared" si="1"/>
        <v>55032</v>
      </c>
      <c r="G57" s="231" t="s">
        <v>120</v>
      </c>
    </row>
    <row r="58" spans="1:7" ht="14.4" customHeight="1" x14ac:dyDescent="0.25">
      <c r="A58" s="237">
        <v>61</v>
      </c>
      <c r="B58" s="265" t="s">
        <v>49</v>
      </c>
      <c r="C58" s="294">
        <f>الرواتب!C58+المزايا!C58</f>
        <v>149802</v>
      </c>
      <c r="D58" s="294">
        <f>الرواتب!D58+المزايا!D58</f>
        <v>177999</v>
      </c>
      <c r="E58" s="294">
        <f>الرواتب!E58+المزايا!E58</f>
        <v>9591410</v>
      </c>
      <c r="F58" s="230">
        <f t="shared" si="1"/>
        <v>9919211</v>
      </c>
      <c r="G58" s="231" t="s">
        <v>121</v>
      </c>
    </row>
    <row r="59" spans="1:7" ht="14.4" customHeight="1" x14ac:dyDescent="0.25">
      <c r="A59" s="237">
        <v>62</v>
      </c>
      <c r="B59" s="266" t="s">
        <v>50</v>
      </c>
      <c r="C59" s="294">
        <f>الرواتب!C59+المزايا!C59</f>
        <v>18991</v>
      </c>
      <c r="D59" s="294">
        <f>الرواتب!D59+المزايا!D59</f>
        <v>136902</v>
      </c>
      <c r="E59" s="294">
        <f>الرواتب!E59+المزايا!E59</f>
        <v>403107</v>
      </c>
      <c r="F59" s="230">
        <f t="shared" si="1"/>
        <v>559000</v>
      </c>
      <c r="G59" s="231" t="s">
        <v>122</v>
      </c>
    </row>
    <row r="60" spans="1:7" ht="14.4" customHeight="1" x14ac:dyDescent="0.25">
      <c r="A60" s="237">
        <v>63</v>
      </c>
      <c r="B60" s="267" t="s">
        <v>51</v>
      </c>
      <c r="C60" s="294">
        <f>الرواتب!C60+المزايا!C60</f>
        <v>14011</v>
      </c>
      <c r="D60" s="294">
        <f>الرواتب!D60+المزايا!D60</f>
        <v>26009</v>
      </c>
      <c r="E60" s="294">
        <f>الرواتب!E60+المزايا!E60</f>
        <v>107703</v>
      </c>
      <c r="F60" s="230">
        <f t="shared" si="1"/>
        <v>147723</v>
      </c>
      <c r="G60" s="231" t="s">
        <v>123</v>
      </c>
    </row>
    <row r="61" spans="1:7" ht="14.4" customHeight="1" x14ac:dyDescent="0.25">
      <c r="A61" s="237">
        <v>64</v>
      </c>
      <c r="B61" s="268" t="s">
        <v>168</v>
      </c>
      <c r="C61" s="294">
        <f>الرواتب!C61+المزايا!C61</f>
        <v>168026</v>
      </c>
      <c r="D61" s="294">
        <f>الرواتب!D61+المزايا!D61</f>
        <v>2322526</v>
      </c>
      <c r="E61" s="294">
        <f>الرواتب!E61+المزايا!E61</f>
        <v>16771759</v>
      </c>
      <c r="F61" s="230">
        <f>SUM(C61:E61)</f>
        <v>19262311</v>
      </c>
      <c r="G61" s="231" t="s">
        <v>124</v>
      </c>
    </row>
    <row r="62" spans="1:7" ht="14.4" customHeight="1" x14ac:dyDescent="0.25">
      <c r="A62" s="237">
        <v>65</v>
      </c>
      <c r="B62" s="269" t="s">
        <v>52</v>
      </c>
      <c r="C62" s="294">
        <f>الرواتب!C62+المزايا!C62</f>
        <v>83818</v>
      </c>
      <c r="D62" s="294">
        <f>الرواتب!D62+المزايا!D62</f>
        <v>247671</v>
      </c>
      <c r="E62" s="294">
        <f>الرواتب!E62+المزايا!E62</f>
        <v>3087145</v>
      </c>
      <c r="F62" s="230">
        <f t="shared" ref="F62:F88" si="2">SUM(C62:E62)</f>
        <v>3418634</v>
      </c>
      <c r="G62" s="231" t="s">
        <v>169</v>
      </c>
    </row>
    <row r="63" spans="1:7" ht="14.4" customHeight="1" x14ac:dyDescent="0.25">
      <c r="A63" s="237">
        <v>66</v>
      </c>
      <c r="B63" s="270" t="s">
        <v>53</v>
      </c>
      <c r="C63" s="294">
        <f>الرواتب!C63+المزايا!C63</f>
        <v>21328</v>
      </c>
      <c r="D63" s="294">
        <f>الرواتب!D63+المزايا!D63</f>
        <v>116893</v>
      </c>
      <c r="E63" s="294">
        <f>الرواتب!E63+المزايا!E63</f>
        <v>56204</v>
      </c>
      <c r="F63" s="230">
        <f t="shared" si="2"/>
        <v>194425</v>
      </c>
      <c r="G63" s="231" t="s">
        <v>125</v>
      </c>
    </row>
    <row r="64" spans="1:7" ht="14.4" customHeight="1" x14ac:dyDescent="0.25">
      <c r="A64" s="237">
        <v>68</v>
      </c>
      <c r="B64" s="271" t="s">
        <v>170</v>
      </c>
      <c r="C64" s="294">
        <f>الرواتب!C64+المزايا!C64</f>
        <v>1620163</v>
      </c>
      <c r="D64" s="294">
        <f>الرواتب!D64+المزايا!D64</f>
        <v>492764</v>
      </c>
      <c r="E64" s="294">
        <f>الرواتب!E64+المزايا!E64</f>
        <v>1611288</v>
      </c>
      <c r="F64" s="230">
        <f t="shared" si="2"/>
        <v>3724215</v>
      </c>
      <c r="G64" s="231" t="s">
        <v>126</v>
      </c>
    </row>
    <row r="65" spans="1:7" ht="14.4" customHeight="1" x14ac:dyDescent="0.25">
      <c r="A65" s="237">
        <v>69</v>
      </c>
      <c r="B65" s="228" t="s">
        <v>54</v>
      </c>
      <c r="C65" s="294">
        <f>الرواتب!C65+المزايا!C65</f>
        <v>91542</v>
      </c>
      <c r="D65" s="294">
        <f>الرواتب!D65+المزايا!D65</f>
        <v>257837</v>
      </c>
      <c r="E65" s="294">
        <f>الرواتب!E65+المزايا!E65</f>
        <v>214517</v>
      </c>
      <c r="F65" s="230">
        <f t="shared" si="2"/>
        <v>563896</v>
      </c>
      <c r="G65" s="231" t="s">
        <v>127</v>
      </c>
    </row>
    <row r="66" spans="1:7" ht="14.4" customHeight="1" x14ac:dyDescent="0.25">
      <c r="A66" s="237">
        <v>70</v>
      </c>
      <c r="B66" s="272" t="s">
        <v>55</v>
      </c>
      <c r="C66" s="294">
        <f>الرواتب!C66+المزايا!C66</f>
        <v>11561</v>
      </c>
      <c r="D66" s="294">
        <f>الرواتب!D66+المزايا!D66</f>
        <v>101531</v>
      </c>
      <c r="E66" s="294">
        <f>الرواتب!E66+المزايا!E66</f>
        <v>361812</v>
      </c>
      <c r="F66" s="230">
        <f t="shared" si="2"/>
        <v>474904</v>
      </c>
      <c r="G66" s="231" t="s">
        <v>128</v>
      </c>
    </row>
    <row r="67" spans="1:7" ht="14.4" customHeight="1" x14ac:dyDescent="0.25">
      <c r="A67" s="237">
        <v>71</v>
      </c>
      <c r="B67" s="273" t="s">
        <v>171</v>
      </c>
      <c r="C67" s="294">
        <f>الرواتب!C67+المزايا!C67</f>
        <v>73072</v>
      </c>
      <c r="D67" s="294">
        <f>الرواتب!D67+المزايا!D67</f>
        <v>552311</v>
      </c>
      <c r="E67" s="294">
        <f>الرواتب!E67+المزايا!E67</f>
        <v>2009901</v>
      </c>
      <c r="F67" s="230">
        <f t="shared" si="2"/>
        <v>2635284</v>
      </c>
      <c r="G67" s="231" t="s">
        <v>172</v>
      </c>
    </row>
    <row r="68" spans="1:7" ht="14.4" customHeight="1" x14ac:dyDescent="0.25">
      <c r="A68" s="237">
        <v>72</v>
      </c>
      <c r="B68" s="274" t="s">
        <v>56</v>
      </c>
      <c r="C68" s="294">
        <f>الرواتب!C68+المزايا!C68</f>
        <v>955</v>
      </c>
      <c r="D68" s="294">
        <f>الرواتب!D68+المزايا!D68</f>
        <v>2098</v>
      </c>
      <c r="E68" s="294">
        <f>الرواتب!E68+المزايا!E68</f>
        <v>16310</v>
      </c>
      <c r="F68" s="230">
        <f t="shared" si="2"/>
        <v>19363</v>
      </c>
      <c r="G68" s="231" t="s">
        <v>129</v>
      </c>
    </row>
    <row r="69" spans="1:7" ht="14.4" customHeight="1" x14ac:dyDescent="0.25">
      <c r="A69" s="237">
        <v>73</v>
      </c>
      <c r="B69" s="275" t="s">
        <v>57</v>
      </c>
      <c r="C69" s="294">
        <f>الرواتب!C69+المزايا!C69</f>
        <v>165488</v>
      </c>
      <c r="D69" s="294">
        <f>الرواتب!D69+المزايا!D69</f>
        <v>611808</v>
      </c>
      <c r="E69" s="294">
        <f>الرواتب!E69+المزايا!E69</f>
        <v>373975</v>
      </c>
      <c r="F69" s="230">
        <f t="shared" si="2"/>
        <v>1151271</v>
      </c>
      <c r="G69" s="231" t="s">
        <v>130</v>
      </c>
    </row>
    <row r="70" spans="1:7" ht="14.4" customHeight="1" x14ac:dyDescent="0.25">
      <c r="A70" s="237">
        <v>74</v>
      </c>
      <c r="B70" s="228" t="s">
        <v>58</v>
      </c>
      <c r="C70" s="294">
        <f>الرواتب!C70+المزايا!C70</f>
        <v>209491</v>
      </c>
      <c r="D70" s="294">
        <f>الرواتب!D70+المزايا!D70</f>
        <v>172913</v>
      </c>
      <c r="E70" s="294">
        <f>الرواتب!E70+المزايا!E70</f>
        <v>67413</v>
      </c>
      <c r="F70" s="230">
        <f t="shared" si="2"/>
        <v>449817</v>
      </c>
      <c r="G70" s="231" t="s">
        <v>131</v>
      </c>
    </row>
    <row r="71" spans="1:7" ht="14.4" customHeight="1" x14ac:dyDescent="0.25">
      <c r="A71" s="237">
        <v>75</v>
      </c>
      <c r="B71" s="276" t="s">
        <v>173</v>
      </c>
      <c r="C71" s="294">
        <f>الرواتب!C71+المزايا!C71</f>
        <v>35161</v>
      </c>
      <c r="D71" s="294">
        <f>الرواتب!D71+المزايا!D71</f>
        <v>6454</v>
      </c>
      <c r="E71" s="294">
        <f>الرواتب!E71+المزايا!E71</f>
        <v>727</v>
      </c>
      <c r="F71" s="230">
        <f t="shared" si="2"/>
        <v>42342</v>
      </c>
      <c r="G71" s="231" t="s">
        <v>132</v>
      </c>
    </row>
    <row r="72" spans="1:7" ht="14.4" customHeight="1" x14ac:dyDescent="0.25">
      <c r="A72" s="237">
        <v>77</v>
      </c>
      <c r="B72" s="277" t="s">
        <v>174</v>
      </c>
      <c r="C72" s="294">
        <f>الرواتب!C72+المزايا!C72</f>
        <v>414113</v>
      </c>
      <c r="D72" s="294">
        <f>الرواتب!D72+المزايا!D72</f>
        <v>194790</v>
      </c>
      <c r="E72" s="294">
        <f>الرواتب!E72+المزايا!E72</f>
        <v>562511</v>
      </c>
      <c r="F72" s="230">
        <f t="shared" si="2"/>
        <v>1171414</v>
      </c>
      <c r="G72" s="231" t="s">
        <v>133</v>
      </c>
    </row>
    <row r="73" spans="1:7" ht="14.4" customHeight="1" x14ac:dyDescent="0.25">
      <c r="A73" s="237">
        <v>78</v>
      </c>
      <c r="B73" s="278" t="s">
        <v>59</v>
      </c>
      <c r="C73" s="294">
        <f>الرواتب!C73+المزايا!C73</f>
        <v>232311</v>
      </c>
      <c r="D73" s="294">
        <f>الرواتب!D73+المزايا!D73</f>
        <v>282350</v>
      </c>
      <c r="E73" s="294">
        <f>الرواتب!E73+المزايا!E73</f>
        <v>298439</v>
      </c>
      <c r="F73" s="230">
        <f t="shared" si="2"/>
        <v>813100</v>
      </c>
      <c r="G73" s="231" t="s">
        <v>134</v>
      </c>
    </row>
    <row r="74" spans="1:7" ht="14.4" customHeight="1" x14ac:dyDescent="0.25">
      <c r="A74" s="237">
        <v>79</v>
      </c>
      <c r="B74" s="228" t="s">
        <v>175</v>
      </c>
      <c r="C74" s="294">
        <f>الرواتب!C74+المزايا!C74</f>
        <v>219168</v>
      </c>
      <c r="D74" s="294">
        <f>الرواتب!D74+المزايا!D74</f>
        <v>312498</v>
      </c>
      <c r="E74" s="294">
        <f>الرواتب!E74+المزايا!E74</f>
        <v>419074</v>
      </c>
      <c r="F74" s="230">
        <f t="shared" si="2"/>
        <v>950740</v>
      </c>
      <c r="G74" s="231" t="s">
        <v>176</v>
      </c>
    </row>
    <row r="75" spans="1:7" ht="14.4" customHeight="1" x14ac:dyDescent="0.25">
      <c r="A75" s="237">
        <v>80</v>
      </c>
      <c r="B75" s="279" t="s">
        <v>60</v>
      </c>
      <c r="C75" s="294">
        <f>الرواتب!C75+المزايا!C75</f>
        <v>16414</v>
      </c>
      <c r="D75" s="294">
        <f>الرواتب!D75+المزايا!D75</f>
        <v>85461</v>
      </c>
      <c r="E75" s="294">
        <f>الرواتب!E75+المزايا!E75</f>
        <v>1083634</v>
      </c>
      <c r="F75" s="230">
        <f t="shared" si="2"/>
        <v>1185509</v>
      </c>
      <c r="G75" s="231" t="s">
        <v>135</v>
      </c>
    </row>
    <row r="76" spans="1:7" ht="14.4" customHeight="1" x14ac:dyDescent="0.25">
      <c r="A76" s="237">
        <v>81</v>
      </c>
      <c r="B76" s="228" t="s">
        <v>61</v>
      </c>
      <c r="C76" s="294">
        <f>الرواتب!C76+المزايا!C76</f>
        <v>59393</v>
      </c>
      <c r="D76" s="294">
        <f>الرواتب!D76+المزايا!D76</f>
        <v>182963</v>
      </c>
      <c r="E76" s="294">
        <f>الرواتب!E76+المزايا!E76</f>
        <v>3399526</v>
      </c>
      <c r="F76" s="230">
        <f t="shared" si="2"/>
        <v>3641882</v>
      </c>
      <c r="G76" s="231" t="s">
        <v>136</v>
      </c>
    </row>
    <row r="77" spans="1:7" ht="14.4" customHeight="1" x14ac:dyDescent="0.25">
      <c r="A77" s="237">
        <v>82</v>
      </c>
      <c r="B77" s="280" t="s">
        <v>62</v>
      </c>
      <c r="C77" s="294">
        <f>الرواتب!C77+المزايا!C77</f>
        <v>131819</v>
      </c>
      <c r="D77" s="294">
        <f>الرواتب!D77+المزايا!D77</f>
        <v>215739</v>
      </c>
      <c r="E77" s="294">
        <f>الرواتب!E77+المزايا!E77</f>
        <v>351663</v>
      </c>
      <c r="F77" s="230">
        <f t="shared" si="2"/>
        <v>699221</v>
      </c>
      <c r="G77" s="231" t="s">
        <v>177</v>
      </c>
    </row>
    <row r="78" spans="1:7" ht="14.4" customHeight="1" x14ac:dyDescent="0.25">
      <c r="A78" s="237">
        <v>85</v>
      </c>
      <c r="B78" s="281" t="s">
        <v>63</v>
      </c>
      <c r="C78" s="294">
        <f>الرواتب!C78+المزايا!C78</f>
        <v>233892</v>
      </c>
      <c r="D78" s="294">
        <f>الرواتب!D78+المزايا!D78</f>
        <v>1446345</v>
      </c>
      <c r="E78" s="294">
        <f>الرواتب!E78+المزايا!E78</f>
        <v>4791315</v>
      </c>
      <c r="F78" s="230">
        <f t="shared" si="2"/>
        <v>6471552</v>
      </c>
      <c r="G78" s="231" t="s">
        <v>137</v>
      </c>
    </row>
    <row r="79" spans="1:7" ht="14.4" customHeight="1" x14ac:dyDescent="0.25">
      <c r="A79" s="237">
        <v>86</v>
      </c>
      <c r="B79" s="282" t="s">
        <v>178</v>
      </c>
      <c r="C79" s="294">
        <f>الرواتب!C79+المزايا!C79</f>
        <v>52292</v>
      </c>
      <c r="D79" s="294">
        <f>الرواتب!D79+المزايا!D79</f>
        <v>820893</v>
      </c>
      <c r="E79" s="294">
        <f>الرواتب!E79+المزايا!E79</f>
        <v>5829214</v>
      </c>
      <c r="F79" s="230">
        <f t="shared" si="2"/>
        <v>6702399</v>
      </c>
      <c r="G79" s="231" t="s">
        <v>138</v>
      </c>
    </row>
    <row r="80" spans="1:7" ht="14.4" customHeight="1" x14ac:dyDescent="0.25">
      <c r="A80" s="237">
        <v>87</v>
      </c>
      <c r="B80" s="282" t="s">
        <v>179</v>
      </c>
      <c r="C80" s="294">
        <f>الرواتب!C80+المزايا!C80</f>
        <v>2798</v>
      </c>
      <c r="D80" s="294">
        <f>الرواتب!D80+المزايا!D80</f>
        <v>12796</v>
      </c>
      <c r="E80" s="294">
        <f>الرواتب!E80+المزايا!E80</f>
        <v>56013</v>
      </c>
      <c r="F80" s="230">
        <f t="shared" si="2"/>
        <v>71607</v>
      </c>
      <c r="G80" s="231" t="s">
        <v>139</v>
      </c>
    </row>
    <row r="81" spans="1:7" ht="14.4" customHeight="1" x14ac:dyDescent="0.25">
      <c r="A81" s="237">
        <v>88</v>
      </c>
      <c r="B81" s="282" t="s">
        <v>180</v>
      </c>
      <c r="C81" s="294">
        <f>الرواتب!C81+المزايا!C81</f>
        <v>59297</v>
      </c>
      <c r="D81" s="294">
        <f>الرواتب!D81+المزايا!D81</f>
        <v>266223</v>
      </c>
      <c r="E81" s="294">
        <f>الرواتب!E81+المزايا!E81</f>
        <v>296308</v>
      </c>
      <c r="F81" s="230">
        <f t="shared" si="2"/>
        <v>621828</v>
      </c>
      <c r="G81" s="231" t="s">
        <v>140</v>
      </c>
    </row>
    <row r="82" spans="1:7" ht="14.4" customHeight="1" x14ac:dyDescent="0.25">
      <c r="A82" s="237">
        <v>90</v>
      </c>
      <c r="B82" s="283" t="s">
        <v>181</v>
      </c>
      <c r="C82" s="294">
        <f>الرواتب!C82+المزايا!C82</f>
        <v>14585</v>
      </c>
      <c r="D82" s="294">
        <f>الرواتب!D82+المزايا!D82</f>
        <v>10919</v>
      </c>
      <c r="E82" s="294">
        <f>الرواتب!E82+المزايا!E82</f>
        <v>147425</v>
      </c>
      <c r="F82" s="230">
        <f t="shared" si="2"/>
        <v>172929</v>
      </c>
      <c r="G82" s="231" t="s">
        <v>141</v>
      </c>
    </row>
    <row r="83" spans="1:7" ht="14.4" customHeight="1" x14ac:dyDescent="0.25">
      <c r="A83" s="237">
        <v>91</v>
      </c>
      <c r="B83" s="228" t="s">
        <v>64</v>
      </c>
      <c r="C83" s="294">
        <f>الرواتب!C83+المزايا!C83</f>
        <v>7721</v>
      </c>
      <c r="D83" s="294">
        <f>الرواتب!D83+المزايا!D83</f>
        <v>7637</v>
      </c>
      <c r="E83" s="294">
        <f>الرواتب!E83+المزايا!E83</f>
        <v>17174</v>
      </c>
      <c r="F83" s="230">
        <f t="shared" si="2"/>
        <v>32532</v>
      </c>
      <c r="G83" s="231" t="s">
        <v>142</v>
      </c>
    </row>
    <row r="84" spans="1:7" ht="14.4" customHeight="1" x14ac:dyDescent="0.25">
      <c r="A84" s="237">
        <v>93</v>
      </c>
      <c r="B84" s="284" t="s">
        <v>182</v>
      </c>
      <c r="C84" s="294">
        <f>الرواتب!C84+المزايا!C84</f>
        <v>64654</v>
      </c>
      <c r="D84" s="294">
        <f>الرواتب!D84+المزايا!D84</f>
        <v>138554</v>
      </c>
      <c r="E84" s="294">
        <f>الرواتب!E84+المزايا!E84</f>
        <v>388371</v>
      </c>
      <c r="F84" s="230">
        <f t="shared" si="2"/>
        <v>591579</v>
      </c>
      <c r="G84" s="231" t="s">
        <v>143</v>
      </c>
    </row>
    <row r="85" spans="1:7" ht="14.4" customHeight="1" x14ac:dyDescent="0.25">
      <c r="A85" s="237">
        <v>94</v>
      </c>
      <c r="B85" s="228" t="s">
        <v>65</v>
      </c>
      <c r="C85" s="294">
        <f>الرواتب!C85+المزايا!C85</f>
        <v>81481</v>
      </c>
      <c r="D85" s="294">
        <f>الرواتب!D85+المزايا!D85</f>
        <v>209606</v>
      </c>
      <c r="E85" s="294">
        <f>الرواتب!E85+المزايا!E85</f>
        <v>248198</v>
      </c>
      <c r="F85" s="230">
        <f t="shared" si="2"/>
        <v>539285</v>
      </c>
      <c r="G85" s="231" t="s">
        <v>144</v>
      </c>
    </row>
    <row r="86" spans="1:7" ht="14.4" customHeight="1" x14ac:dyDescent="0.25">
      <c r="A86" s="237">
        <v>95</v>
      </c>
      <c r="B86" s="285" t="s">
        <v>66</v>
      </c>
      <c r="C86" s="294">
        <f>الرواتب!C86+المزايا!C86</f>
        <v>491252</v>
      </c>
      <c r="D86" s="294">
        <f>الرواتب!D86+المزايا!D86</f>
        <v>119937</v>
      </c>
      <c r="E86" s="294">
        <f>الرواتب!E86+المزايا!E86</f>
        <v>249844</v>
      </c>
      <c r="F86" s="230">
        <f t="shared" si="2"/>
        <v>861033</v>
      </c>
      <c r="G86" s="231" t="s">
        <v>145</v>
      </c>
    </row>
    <row r="87" spans="1:7" ht="14.4" customHeight="1" x14ac:dyDescent="0.25">
      <c r="A87" s="237">
        <v>96</v>
      </c>
      <c r="B87" s="228" t="s">
        <v>67</v>
      </c>
      <c r="C87" s="294">
        <f>الرواتب!C87+المزايا!C87</f>
        <v>2450646</v>
      </c>
      <c r="D87" s="294">
        <f>الرواتب!D87+المزايا!D87</f>
        <v>542264</v>
      </c>
      <c r="E87" s="294">
        <f>الرواتب!E87+المزايا!E87</f>
        <v>140072</v>
      </c>
      <c r="F87" s="230">
        <f t="shared" si="2"/>
        <v>3132982</v>
      </c>
      <c r="G87" s="231" t="s">
        <v>146</v>
      </c>
    </row>
    <row r="88" spans="1:7" ht="20.100000000000001" customHeight="1" x14ac:dyDescent="0.25">
      <c r="A88" s="320" t="s">
        <v>69</v>
      </c>
      <c r="B88" s="320"/>
      <c r="C88" s="295">
        <f>SUM(C5:C87)</f>
        <v>41603540</v>
      </c>
      <c r="D88" s="295">
        <f>SUM(D5:D87)</f>
        <v>35015798</v>
      </c>
      <c r="E88" s="295">
        <f>SUM(E5:E87)</f>
        <v>201791562</v>
      </c>
      <c r="F88" s="295">
        <f t="shared" si="2"/>
        <v>278410900</v>
      </c>
      <c r="G88" s="287" t="s">
        <v>72</v>
      </c>
    </row>
    <row r="89" spans="1:7" ht="15.6" x14ac:dyDescent="0.45">
      <c r="A89" s="288"/>
      <c r="B89" s="288"/>
      <c r="C89" s="288"/>
      <c r="D89" s="288"/>
      <c r="E89" s="288"/>
      <c r="F89" s="288"/>
      <c r="G89" s="288"/>
    </row>
    <row r="90" spans="1:7" ht="15" customHeight="1" x14ac:dyDescent="0.45">
      <c r="A90" s="296" t="s">
        <v>226</v>
      </c>
      <c r="B90" s="297" t="s">
        <v>239</v>
      </c>
      <c r="C90" s="298"/>
      <c r="D90" s="288"/>
      <c r="E90" s="288"/>
      <c r="F90" s="288"/>
      <c r="G90" s="288"/>
    </row>
    <row r="91" spans="1:7" ht="15" customHeight="1" x14ac:dyDescent="0.45">
      <c r="A91" s="296" t="s">
        <v>226</v>
      </c>
      <c r="B91" s="297" t="s">
        <v>224</v>
      </c>
      <c r="C91" s="298"/>
      <c r="D91" s="288"/>
      <c r="E91" s="288"/>
      <c r="F91" s="288"/>
      <c r="G91" s="288"/>
    </row>
    <row r="92" spans="1:7" ht="15" customHeight="1" x14ac:dyDescent="0.45">
      <c r="A92" s="296" t="s">
        <v>226</v>
      </c>
      <c r="B92" s="297" t="s">
        <v>225</v>
      </c>
      <c r="C92" s="298"/>
      <c r="D92" s="288"/>
      <c r="E92" s="288"/>
      <c r="F92" s="288"/>
      <c r="G92" s="288"/>
    </row>
  </sheetData>
  <mergeCells count="5">
    <mergeCell ref="A3:B4"/>
    <mergeCell ref="G3:G4"/>
    <mergeCell ref="A1:B1"/>
    <mergeCell ref="A88:B88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فهرس</vt:lpstr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سارة الدريهم</cp:lastModifiedBy>
  <cp:lastPrinted>2018-09-16T06:58:09Z</cp:lastPrinted>
  <dcterms:created xsi:type="dcterms:W3CDTF">2013-09-02T09:54:48Z</dcterms:created>
  <dcterms:modified xsi:type="dcterms:W3CDTF">2018-09-25T08:24:30Z</dcterms:modified>
</cp:coreProperties>
</file>