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النشرات النهائي 2010 -2014\2016\"/>
    </mc:Choice>
  </mc:AlternateContent>
  <bookViews>
    <workbookView xWindow="30" yWindow="120" windowWidth="19065" windowHeight="4170" firstSheet="4" activeTab="9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52511"/>
</workbook>
</file>

<file path=xl/calcChain.xml><?xml version="1.0" encoding="utf-8"?>
<calcChain xmlns="http://schemas.openxmlformats.org/spreadsheetml/2006/main">
  <c r="F58" i="27" l="1"/>
  <c r="C71" i="21" l="1"/>
  <c r="E9" i="24" l="1"/>
  <c r="C6" i="24"/>
  <c r="D6" i="24"/>
  <c r="E6" i="24"/>
  <c r="C7" i="24"/>
  <c r="D7" i="24"/>
  <c r="E7" i="24"/>
  <c r="C8" i="24"/>
  <c r="D8" i="24"/>
  <c r="E8" i="24"/>
  <c r="C9" i="24"/>
  <c r="D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C14" i="24"/>
  <c r="D14" i="24"/>
  <c r="E14" i="24"/>
  <c r="C15" i="24"/>
  <c r="D15" i="24"/>
  <c r="E15" i="24"/>
  <c r="C16" i="24"/>
  <c r="D16" i="24"/>
  <c r="E16" i="24"/>
  <c r="C17" i="24"/>
  <c r="D17" i="24"/>
  <c r="E17" i="24"/>
  <c r="C18" i="24"/>
  <c r="D18" i="24"/>
  <c r="E18" i="24"/>
  <c r="C19" i="24"/>
  <c r="D19" i="24"/>
  <c r="E19" i="24"/>
  <c r="C20" i="24"/>
  <c r="D20" i="24"/>
  <c r="E20" i="24"/>
  <c r="C21" i="24"/>
  <c r="D21" i="24"/>
  <c r="E21" i="24"/>
  <c r="C22" i="24"/>
  <c r="D22" i="24"/>
  <c r="E22" i="24"/>
  <c r="C23" i="24"/>
  <c r="D23" i="24"/>
  <c r="E23" i="24"/>
  <c r="C24" i="24"/>
  <c r="D24" i="24"/>
  <c r="E24" i="24"/>
  <c r="C25" i="24"/>
  <c r="D25" i="24"/>
  <c r="E25" i="24"/>
  <c r="C26" i="24"/>
  <c r="D26" i="24"/>
  <c r="E26" i="24"/>
  <c r="C27" i="24"/>
  <c r="D27" i="24"/>
  <c r="E27" i="24"/>
  <c r="C28" i="24"/>
  <c r="D28" i="24"/>
  <c r="E28" i="24"/>
  <c r="C29" i="24"/>
  <c r="D29" i="24"/>
  <c r="E29" i="24"/>
  <c r="C30" i="24"/>
  <c r="D30" i="24"/>
  <c r="E30" i="24"/>
  <c r="C31" i="24"/>
  <c r="D31" i="24"/>
  <c r="E31" i="24"/>
  <c r="C32" i="24"/>
  <c r="D32" i="24"/>
  <c r="E32" i="24"/>
  <c r="C33" i="24"/>
  <c r="D33" i="24"/>
  <c r="E33" i="24"/>
  <c r="C34" i="24"/>
  <c r="D34" i="24"/>
  <c r="E34" i="24"/>
  <c r="C35" i="24"/>
  <c r="D35" i="24"/>
  <c r="E35" i="24"/>
  <c r="C36" i="24"/>
  <c r="D36" i="24"/>
  <c r="E36" i="24"/>
  <c r="C37" i="24"/>
  <c r="D37" i="24"/>
  <c r="E37" i="24"/>
  <c r="C38" i="24"/>
  <c r="D38" i="24"/>
  <c r="E38" i="24"/>
  <c r="C39" i="24"/>
  <c r="D39" i="24"/>
  <c r="E39" i="24"/>
  <c r="C40" i="24"/>
  <c r="D40" i="24"/>
  <c r="E40" i="24"/>
  <c r="C41" i="24"/>
  <c r="D41" i="24"/>
  <c r="E41" i="24"/>
  <c r="C42" i="24"/>
  <c r="D42" i="24"/>
  <c r="E42" i="24"/>
  <c r="C43" i="24"/>
  <c r="D43" i="24"/>
  <c r="E43" i="24"/>
  <c r="C44" i="24"/>
  <c r="D44" i="24"/>
  <c r="E44" i="24"/>
  <c r="C45" i="24"/>
  <c r="D45" i="24"/>
  <c r="E45" i="24"/>
  <c r="C46" i="24"/>
  <c r="D46" i="24"/>
  <c r="E46" i="24"/>
  <c r="C47" i="24"/>
  <c r="D47" i="24"/>
  <c r="E47" i="24"/>
  <c r="C48" i="24"/>
  <c r="D48" i="24"/>
  <c r="E48" i="24"/>
  <c r="C49" i="24"/>
  <c r="D49" i="24"/>
  <c r="E49" i="24"/>
  <c r="C50" i="24"/>
  <c r="D50" i="24"/>
  <c r="E50" i="24"/>
  <c r="C51" i="24"/>
  <c r="D51" i="24"/>
  <c r="E51" i="24"/>
  <c r="C52" i="24"/>
  <c r="D52" i="24"/>
  <c r="E52" i="24"/>
  <c r="C53" i="24"/>
  <c r="D53" i="24"/>
  <c r="E53" i="24"/>
  <c r="C54" i="24"/>
  <c r="D54" i="24"/>
  <c r="E54" i="24"/>
  <c r="C55" i="24"/>
  <c r="D55" i="24"/>
  <c r="E55" i="24"/>
  <c r="C56" i="24"/>
  <c r="D56" i="24"/>
  <c r="E56" i="24"/>
  <c r="C57" i="24"/>
  <c r="D57" i="24"/>
  <c r="E57" i="24"/>
  <c r="C58" i="24"/>
  <c r="D58" i="24"/>
  <c r="E58" i="24"/>
  <c r="C59" i="24"/>
  <c r="D59" i="24"/>
  <c r="E59" i="24"/>
  <c r="C60" i="24"/>
  <c r="D60" i="24"/>
  <c r="E60" i="24"/>
  <c r="C61" i="24"/>
  <c r="D61" i="24"/>
  <c r="E61" i="24"/>
  <c r="C62" i="24"/>
  <c r="D62" i="24"/>
  <c r="E62" i="24"/>
  <c r="C63" i="24"/>
  <c r="D63" i="24"/>
  <c r="E63" i="24"/>
  <c r="C64" i="24"/>
  <c r="D64" i="24"/>
  <c r="E64" i="24"/>
  <c r="C65" i="24"/>
  <c r="D65" i="24"/>
  <c r="E65" i="24"/>
  <c r="C66" i="24"/>
  <c r="D66" i="24"/>
  <c r="E66" i="24"/>
  <c r="C67" i="24"/>
  <c r="D67" i="24"/>
  <c r="E67" i="24"/>
  <c r="C68" i="24"/>
  <c r="D68" i="24"/>
  <c r="E68" i="24"/>
  <c r="C69" i="24"/>
  <c r="D69" i="24"/>
  <c r="E69" i="24"/>
  <c r="C70" i="24"/>
  <c r="D70" i="24"/>
  <c r="E70" i="24"/>
  <c r="C71" i="24"/>
  <c r="D71" i="24"/>
  <c r="E71" i="24"/>
  <c r="C72" i="24"/>
  <c r="D72" i="24"/>
  <c r="E72" i="24"/>
  <c r="C73" i="24"/>
  <c r="D73" i="24"/>
  <c r="E73" i="24"/>
  <c r="C74" i="24"/>
  <c r="D74" i="24"/>
  <c r="E74" i="24"/>
  <c r="C75" i="24"/>
  <c r="D75" i="24"/>
  <c r="E75" i="24"/>
  <c r="C76" i="24"/>
  <c r="D76" i="24"/>
  <c r="E76" i="24"/>
  <c r="C77" i="24"/>
  <c r="D77" i="24"/>
  <c r="E77" i="24"/>
  <c r="C78" i="24"/>
  <c r="D78" i="24"/>
  <c r="E78" i="24"/>
  <c r="C79" i="24"/>
  <c r="D79" i="24"/>
  <c r="E79" i="24"/>
  <c r="C80" i="24"/>
  <c r="D80" i="24"/>
  <c r="E80" i="24"/>
  <c r="C81" i="24"/>
  <c r="D81" i="24"/>
  <c r="E81" i="24"/>
  <c r="C82" i="24"/>
  <c r="D82" i="24"/>
  <c r="E82" i="24"/>
  <c r="C83" i="24"/>
  <c r="D83" i="24"/>
  <c r="E83" i="24"/>
  <c r="C84" i="24"/>
  <c r="D84" i="24"/>
  <c r="E84" i="24"/>
  <c r="C85" i="24"/>
  <c r="D85" i="24"/>
  <c r="E85" i="24"/>
  <c r="C86" i="24"/>
  <c r="D86" i="24"/>
  <c r="E86" i="24"/>
  <c r="C87" i="24"/>
  <c r="D87" i="24"/>
  <c r="E87" i="24"/>
  <c r="D5" i="24"/>
  <c r="E5" i="24"/>
  <c r="C5" i="24"/>
  <c r="D61" i="30" l="1"/>
  <c r="C61" i="30"/>
  <c r="E61" i="30"/>
  <c r="E64" i="30"/>
  <c r="F47" i="22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5" i="29"/>
  <c r="D88" i="29"/>
  <c r="C88" i="29"/>
  <c r="C6" i="30"/>
  <c r="D6" i="30"/>
  <c r="E6" i="30"/>
  <c r="C7" i="30"/>
  <c r="D7" i="30"/>
  <c r="E7" i="30"/>
  <c r="C8" i="30"/>
  <c r="D8" i="30"/>
  <c r="E8" i="30"/>
  <c r="C9" i="30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C14" i="30"/>
  <c r="D14" i="30"/>
  <c r="E14" i="30"/>
  <c r="D15" i="30"/>
  <c r="E15" i="30"/>
  <c r="D16" i="30"/>
  <c r="E16" i="30"/>
  <c r="C17" i="30"/>
  <c r="D17" i="30"/>
  <c r="E17" i="30"/>
  <c r="C18" i="30"/>
  <c r="D18" i="30"/>
  <c r="E18" i="30"/>
  <c r="C19" i="30"/>
  <c r="D19" i="30"/>
  <c r="E19" i="30"/>
  <c r="C20" i="30"/>
  <c r="E20" i="30"/>
  <c r="C21" i="30"/>
  <c r="D21" i="30"/>
  <c r="D22" i="30"/>
  <c r="E22" i="30"/>
  <c r="E23" i="30"/>
  <c r="D24" i="30"/>
  <c r="E24" i="30"/>
  <c r="D25" i="30"/>
  <c r="C26" i="30"/>
  <c r="D26" i="30"/>
  <c r="E26" i="30"/>
  <c r="C27" i="30"/>
  <c r="D27" i="30"/>
  <c r="E27" i="30"/>
  <c r="C28" i="30"/>
  <c r="D28" i="30"/>
  <c r="E28" i="30"/>
  <c r="C29" i="30"/>
  <c r="E29" i="30"/>
  <c r="C30" i="30"/>
  <c r="D30" i="30"/>
  <c r="E30" i="30"/>
  <c r="C31" i="30"/>
  <c r="D31" i="30"/>
  <c r="E31" i="30"/>
  <c r="C32" i="30"/>
  <c r="D32" i="30"/>
  <c r="E32" i="30"/>
  <c r="C33" i="30"/>
  <c r="D33" i="30"/>
  <c r="E33" i="30"/>
  <c r="C34" i="30"/>
  <c r="D34" i="30"/>
  <c r="E34" i="30"/>
  <c r="C35" i="30"/>
  <c r="D35" i="30"/>
  <c r="E35" i="30"/>
  <c r="C36" i="30"/>
  <c r="D36" i="30"/>
  <c r="E36" i="30"/>
  <c r="D37" i="30"/>
  <c r="E37" i="30"/>
  <c r="C38" i="30"/>
  <c r="D38" i="30"/>
  <c r="E38" i="30"/>
  <c r="C39" i="30"/>
  <c r="D39" i="30"/>
  <c r="E39" i="30"/>
  <c r="D40" i="30"/>
  <c r="E40" i="30"/>
  <c r="C41" i="30"/>
  <c r="D41" i="30"/>
  <c r="C42" i="30"/>
  <c r="D42" i="30"/>
  <c r="E42" i="30"/>
  <c r="C43" i="30"/>
  <c r="D43" i="30"/>
  <c r="E43" i="30"/>
  <c r="C44" i="30"/>
  <c r="D44" i="30"/>
  <c r="E44" i="30"/>
  <c r="C45" i="30"/>
  <c r="D45" i="30"/>
  <c r="E45" i="30"/>
  <c r="C46" i="30"/>
  <c r="E46" i="30"/>
  <c r="C47" i="30"/>
  <c r="D47" i="30"/>
  <c r="E47" i="30"/>
  <c r="C48" i="30"/>
  <c r="D48" i="30"/>
  <c r="D49" i="30"/>
  <c r="E49" i="30"/>
  <c r="C50" i="30"/>
  <c r="D50" i="30"/>
  <c r="E50" i="30"/>
  <c r="C51" i="30"/>
  <c r="D51" i="30"/>
  <c r="E51" i="30"/>
  <c r="C52" i="30"/>
  <c r="D52" i="30"/>
  <c r="E52" i="30"/>
  <c r="C53" i="30"/>
  <c r="D53" i="30"/>
  <c r="E53" i="30"/>
  <c r="C54" i="30"/>
  <c r="D54" i="30"/>
  <c r="C55" i="30"/>
  <c r="D55" i="30"/>
  <c r="E55" i="30"/>
  <c r="C56" i="30"/>
  <c r="D56" i="30"/>
  <c r="E56" i="30"/>
  <c r="C57" i="30"/>
  <c r="D57" i="30"/>
  <c r="E57" i="30"/>
  <c r="D58" i="30"/>
  <c r="E58" i="30"/>
  <c r="C59" i="30"/>
  <c r="D59" i="30"/>
  <c r="E59" i="30"/>
  <c r="C60" i="30"/>
  <c r="D60" i="30"/>
  <c r="E60" i="30"/>
  <c r="C62" i="30"/>
  <c r="D62" i="30"/>
  <c r="E62" i="30"/>
  <c r="C63" i="30"/>
  <c r="D63" i="30"/>
  <c r="E63" i="30"/>
  <c r="C64" i="30"/>
  <c r="C65" i="30"/>
  <c r="D65" i="30"/>
  <c r="E65" i="30"/>
  <c r="C66" i="30"/>
  <c r="D66" i="30"/>
  <c r="C67" i="30"/>
  <c r="D67" i="30"/>
  <c r="E67" i="30"/>
  <c r="C68" i="30"/>
  <c r="E68" i="30"/>
  <c r="C69" i="30"/>
  <c r="D69" i="30"/>
  <c r="E69" i="30"/>
  <c r="C70" i="30"/>
  <c r="D70" i="30"/>
  <c r="C71" i="30"/>
  <c r="D71" i="30"/>
  <c r="E71" i="30"/>
  <c r="D72" i="30"/>
  <c r="E72" i="30"/>
  <c r="C73" i="30"/>
  <c r="D73" i="30"/>
  <c r="E73" i="30"/>
  <c r="C74" i="30"/>
  <c r="D74" i="30"/>
  <c r="E74" i="30"/>
  <c r="C75" i="30"/>
  <c r="D75" i="30"/>
  <c r="E75" i="30"/>
  <c r="C76" i="30"/>
  <c r="D76" i="30"/>
  <c r="C77" i="30"/>
  <c r="D77" i="30"/>
  <c r="E77" i="30"/>
  <c r="C78" i="30"/>
  <c r="E78" i="30"/>
  <c r="C79" i="30"/>
  <c r="D79" i="30"/>
  <c r="E79" i="30"/>
  <c r="C80" i="30"/>
  <c r="D80" i="30"/>
  <c r="E80" i="30"/>
  <c r="C81" i="30"/>
  <c r="D81" i="30"/>
  <c r="E81" i="30"/>
  <c r="C82" i="30"/>
  <c r="D82" i="30"/>
  <c r="E82" i="30"/>
  <c r="D83" i="30"/>
  <c r="E83" i="30"/>
  <c r="C84" i="30"/>
  <c r="D84" i="30"/>
  <c r="E84" i="30"/>
  <c r="C85" i="30"/>
  <c r="D85" i="30"/>
  <c r="E85" i="30"/>
  <c r="C86" i="30"/>
  <c r="D86" i="30"/>
  <c r="E86" i="30"/>
  <c r="C87" i="30"/>
  <c r="D87" i="30"/>
  <c r="E87" i="30"/>
  <c r="D5" i="30"/>
  <c r="E5" i="30"/>
  <c r="C5" i="30"/>
  <c r="D88" i="22"/>
  <c r="E88" i="22"/>
  <c r="C88" i="22"/>
  <c r="C23" i="21"/>
  <c r="F7" i="22"/>
  <c r="C7" i="13" s="1"/>
  <c r="F9" i="22"/>
  <c r="C9" i="13" s="1"/>
  <c r="F10" i="22"/>
  <c r="C10" i="13" s="1"/>
  <c r="F14" i="22"/>
  <c r="C14" i="13" s="1"/>
  <c r="F18" i="22"/>
  <c r="C18" i="13" s="1"/>
  <c r="F19" i="22"/>
  <c r="C19" i="13" s="1"/>
  <c r="F20" i="22"/>
  <c r="C20" i="13" s="1"/>
  <c r="F21" i="22"/>
  <c r="C21" i="13" s="1"/>
  <c r="F22" i="22"/>
  <c r="C22" i="13" s="1"/>
  <c r="F23" i="22"/>
  <c r="C23" i="13" s="1"/>
  <c r="F24" i="22"/>
  <c r="C24" i="13" s="1"/>
  <c r="F26" i="22"/>
  <c r="C26" i="13" s="1"/>
  <c r="F28" i="22"/>
  <c r="C28" i="13" s="1"/>
  <c r="F29" i="22"/>
  <c r="C29" i="13" s="1"/>
  <c r="F30" i="22"/>
  <c r="C30" i="13" s="1"/>
  <c r="F32" i="22"/>
  <c r="C32" i="13" s="1"/>
  <c r="F33" i="22"/>
  <c r="C33" i="13" s="1"/>
  <c r="F34" i="22"/>
  <c r="C34" i="13" s="1"/>
  <c r="F35" i="22"/>
  <c r="C35" i="13" s="1"/>
  <c r="F38" i="22"/>
  <c r="C38" i="13" s="1"/>
  <c r="F40" i="22"/>
  <c r="C40" i="13" s="1"/>
  <c r="F42" i="22"/>
  <c r="C42" i="13" s="1"/>
  <c r="F43" i="22"/>
  <c r="C43" i="13" s="1"/>
  <c r="F44" i="22"/>
  <c r="C44" i="13" s="1"/>
  <c r="F45" i="22"/>
  <c r="C45" i="13" s="1"/>
  <c r="F46" i="22"/>
  <c r="C46" i="13" s="1"/>
  <c r="C47" i="13"/>
  <c r="F48" i="22"/>
  <c r="C48" i="13" s="1"/>
  <c r="F49" i="22"/>
  <c r="C49" i="13" s="1"/>
  <c r="F50" i="22"/>
  <c r="C50" i="13" s="1"/>
  <c r="F54" i="22"/>
  <c r="C54" i="13" s="1"/>
  <c r="F57" i="22"/>
  <c r="C57" i="13" s="1"/>
  <c r="F58" i="22"/>
  <c r="C58" i="13" s="1"/>
  <c r="F59" i="22"/>
  <c r="C59" i="13" s="1"/>
  <c r="F62" i="22"/>
  <c r="C62" i="13" s="1"/>
  <c r="F63" i="22"/>
  <c r="C63" i="13" s="1"/>
  <c r="F66" i="22"/>
  <c r="C66" i="13" s="1"/>
  <c r="F67" i="22"/>
  <c r="C67" i="13" s="1"/>
  <c r="F70" i="22"/>
  <c r="C70" i="13" s="1"/>
  <c r="F71" i="22"/>
  <c r="C71" i="13" s="1"/>
  <c r="F73" i="22"/>
  <c r="C73" i="13" s="1"/>
  <c r="F74" i="22"/>
  <c r="C74" i="13" s="1"/>
  <c r="F75" i="22"/>
  <c r="C75" i="13" s="1"/>
  <c r="F76" i="22"/>
  <c r="C76" i="13" s="1"/>
  <c r="F77" i="22"/>
  <c r="C77" i="13" s="1"/>
  <c r="F78" i="22"/>
  <c r="C78" i="13" s="1"/>
  <c r="F79" i="22"/>
  <c r="C79" i="13" s="1"/>
  <c r="F80" i="22"/>
  <c r="C80" i="13" s="1"/>
  <c r="F81" i="22"/>
  <c r="C81" i="13" s="1"/>
  <c r="F82" i="22"/>
  <c r="C82" i="13" s="1"/>
  <c r="F86" i="22"/>
  <c r="C86" i="13" s="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C14" i="21"/>
  <c r="D14" i="21"/>
  <c r="E14" i="21"/>
  <c r="C15" i="21"/>
  <c r="D15" i="21"/>
  <c r="E15" i="21"/>
  <c r="F15" i="21" s="1"/>
  <c r="C16" i="21"/>
  <c r="D16" i="21"/>
  <c r="E16" i="21"/>
  <c r="C17" i="21"/>
  <c r="D17" i="21"/>
  <c r="E17" i="21"/>
  <c r="C18" i="21"/>
  <c r="D18" i="21"/>
  <c r="E18" i="21"/>
  <c r="C19" i="21"/>
  <c r="D19" i="21"/>
  <c r="E19" i="21"/>
  <c r="C20" i="21"/>
  <c r="D20" i="21"/>
  <c r="E20" i="21"/>
  <c r="C21" i="21"/>
  <c r="D21" i="21"/>
  <c r="E21" i="21"/>
  <c r="C22" i="21"/>
  <c r="D22" i="21"/>
  <c r="E22" i="21"/>
  <c r="D23" i="21"/>
  <c r="E23" i="21"/>
  <c r="C24" i="21"/>
  <c r="D24" i="21"/>
  <c r="E24" i="21"/>
  <c r="C25" i="21"/>
  <c r="D25" i="21"/>
  <c r="E25" i="21"/>
  <c r="C26" i="21"/>
  <c r="D26" i="21"/>
  <c r="E26" i="21"/>
  <c r="C27" i="21"/>
  <c r="D27" i="21"/>
  <c r="E27" i="21"/>
  <c r="C28" i="21"/>
  <c r="D28" i="21"/>
  <c r="E28" i="21"/>
  <c r="C29" i="21"/>
  <c r="D29" i="21"/>
  <c r="E29" i="21"/>
  <c r="C30" i="21"/>
  <c r="D30" i="21"/>
  <c r="E30" i="21"/>
  <c r="C31" i="21"/>
  <c r="D31" i="21"/>
  <c r="E31" i="21"/>
  <c r="C32" i="21"/>
  <c r="D32" i="21"/>
  <c r="E32" i="21"/>
  <c r="C33" i="21"/>
  <c r="D33" i="21"/>
  <c r="E33" i="21"/>
  <c r="C34" i="21"/>
  <c r="D34" i="21"/>
  <c r="E34" i="21"/>
  <c r="C35" i="21"/>
  <c r="D35" i="21"/>
  <c r="E35" i="21"/>
  <c r="C36" i="21"/>
  <c r="D36" i="21"/>
  <c r="E36" i="21"/>
  <c r="C37" i="21"/>
  <c r="D37" i="21"/>
  <c r="E37" i="21"/>
  <c r="C38" i="21"/>
  <c r="D38" i="21"/>
  <c r="E38" i="21"/>
  <c r="C39" i="21"/>
  <c r="D39" i="21"/>
  <c r="E39" i="21"/>
  <c r="C40" i="21"/>
  <c r="D40" i="21"/>
  <c r="E40" i="21"/>
  <c r="C41" i="21"/>
  <c r="D41" i="21"/>
  <c r="E41" i="21"/>
  <c r="C42" i="21"/>
  <c r="D42" i="21"/>
  <c r="E42" i="21"/>
  <c r="C43" i="21"/>
  <c r="D43" i="21"/>
  <c r="E43" i="21"/>
  <c r="C44" i="21"/>
  <c r="D44" i="21"/>
  <c r="E44" i="21"/>
  <c r="C45" i="21"/>
  <c r="D45" i="21"/>
  <c r="E45" i="21"/>
  <c r="C46" i="21"/>
  <c r="D46" i="21"/>
  <c r="E46" i="21"/>
  <c r="C47" i="21"/>
  <c r="D47" i="21"/>
  <c r="E47" i="21"/>
  <c r="C48" i="21"/>
  <c r="D48" i="21"/>
  <c r="E48" i="21"/>
  <c r="C49" i="21"/>
  <c r="D49" i="21"/>
  <c r="E49" i="21"/>
  <c r="C50" i="21"/>
  <c r="D50" i="21"/>
  <c r="E50" i="21"/>
  <c r="C51" i="21"/>
  <c r="D51" i="21"/>
  <c r="E51" i="21"/>
  <c r="C52" i="21"/>
  <c r="D52" i="21"/>
  <c r="E52" i="21"/>
  <c r="C53" i="21"/>
  <c r="D53" i="21"/>
  <c r="E53" i="21"/>
  <c r="C54" i="21"/>
  <c r="D54" i="21"/>
  <c r="E54" i="21"/>
  <c r="C55" i="21"/>
  <c r="D55" i="21"/>
  <c r="E55" i="21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69" i="21"/>
  <c r="D69" i="21"/>
  <c r="E69" i="21"/>
  <c r="C70" i="21"/>
  <c r="D70" i="21"/>
  <c r="E70" i="21"/>
  <c r="D71" i="21"/>
  <c r="E71" i="21"/>
  <c r="C72" i="21"/>
  <c r="D72" i="21"/>
  <c r="E72" i="21"/>
  <c r="C73" i="21"/>
  <c r="D73" i="21"/>
  <c r="E73" i="21"/>
  <c r="C74" i="21"/>
  <c r="D74" i="21"/>
  <c r="E74" i="21"/>
  <c r="F74" i="21" s="1"/>
  <c r="C75" i="21"/>
  <c r="D75" i="21"/>
  <c r="E75" i="21"/>
  <c r="C76" i="21"/>
  <c r="D76" i="21"/>
  <c r="E76" i="21"/>
  <c r="C77" i="21"/>
  <c r="D77" i="21"/>
  <c r="E77" i="21"/>
  <c r="C78" i="21"/>
  <c r="D78" i="21"/>
  <c r="E78" i="21"/>
  <c r="C79" i="21"/>
  <c r="D79" i="21"/>
  <c r="E79" i="21"/>
  <c r="C80" i="21"/>
  <c r="D80" i="21"/>
  <c r="E80" i="21"/>
  <c r="C81" i="21"/>
  <c r="D81" i="21"/>
  <c r="E81" i="21"/>
  <c r="C82" i="21"/>
  <c r="D82" i="21"/>
  <c r="E82" i="21"/>
  <c r="C83" i="21"/>
  <c r="D83" i="21"/>
  <c r="E83" i="21"/>
  <c r="C84" i="21"/>
  <c r="D84" i="21"/>
  <c r="E84" i="21"/>
  <c r="C85" i="21"/>
  <c r="D85" i="21"/>
  <c r="E85" i="21"/>
  <c r="C86" i="21"/>
  <c r="D86" i="21"/>
  <c r="E86" i="21"/>
  <c r="C87" i="21"/>
  <c r="D87" i="21"/>
  <c r="E87" i="21"/>
  <c r="D5" i="21"/>
  <c r="E5" i="21"/>
  <c r="C5" i="21"/>
  <c r="E88" i="23"/>
  <c r="D88" i="23"/>
  <c r="C88" i="23"/>
  <c r="F11" i="22"/>
  <c r="C11" i="13" s="1"/>
  <c r="F12" i="22"/>
  <c r="C12" i="13" s="1"/>
  <c r="F13" i="22"/>
  <c r="C13" i="13" s="1"/>
  <c r="F15" i="22"/>
  <c r="C15" i="13" s="1"/>
  <c r="F16" i="22"/>
  <c r="C16" i="13" s="1"/>
  <c r="F17" i="22"/>
  <c r="C17" i="13" s="1"/>
  <c r="F25" i="22"/>
  <c r="C25" i="13" s="1"/>
  <c r="F27" i="22"/>
  <c r="C27" i="13" s="1"/>
  <c r="F31" i="22"/>
  <c r="C31" i="13" s="1"/>
  <c r="F36" i="22"/>
  <c r="C36" i="13" s="1"/>
  <c r="F37" i="22"/>
  <c r="C37" i="13" s="1"/>
  <c r="F39" i="22"/>
  <c r="C39" i="13" s="1"/>
  <c r="F41" i="22"/>
  <c r="C41" i="13" s="1"/>
  <c r="F51" i="22"/>
  <c r="C51" i="13" s="1"/>
  <c r="F52" i="22"/>
  <c r="C52" i="13" s="1"/>
  <c r="F53" i="22"/>
  <c r="C53" i="13" s="1"/>
  <c r="F55" i="22"/>
  <c r="C55" i="13" s="1"/>
  <c r="F56" i="22"/>
  <c r="C56" i="13" s="1"/>
  <c r="F60" i="22"/>
  <c r="C60" i="13" s="1"/>
  <c r="F61" i="22"/>
  <c r="C61" i="13" s="1"/>
  <c r="F64" i="22"/>
  <c r="C64" i="13" s="1"/>
  <c r="F65" i="22"/>
  <c r="C65" i="13" s="1"/>
  <c r="F68" i="22"/>
  <c r="C68" i="13" s="1"/>
  <c r="F69" i="22"/>
  <c r="C69" i="13" s="1"/>
  <c r="F72" i="22"/>
  <c r="C72" i="13" s="1"/>
  <c r="F83" i="22"/>
  <c r="C83" i="13" s="1"/>
  <c r="F84" i="22"/>
  <c r="C84" i="13" s="1"/>
  <c r="F85" i="22"/>
  <c r="C85" i="13" s="1"/>
  <c r="F87" i="22"/>
  <c r="C87" i="13" s="1"/>
  <c r="F42" i="23"/>
  <c r="F43" i="23"/>
  <c r="F44" i="23"/>
  <c r="F45" i="23"/>
  <c r="F46" i="23"/>
  <c r="F47" i="23"/>
  <c r="F9" i="27"/>
  <c r="D88" i="28"/>
  <c r="E88" i="28"/>
  <c r="C88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5" i="28"/>
  <c r="F6" i="23"/>
  <c r="F7" i="23"/>
  <c r="F8" i="23"/>
  <c r="F11" i="23"/>
  <c r="F12" i="23"/>
  <c r="F15" i="23"/>
  <c r="F16" i="23"/>
  <c r="F19" i="23"/>
  <c r="F20" i="23"/>
  <c r="F23" i="23"/>
  <c r="D23" i="13" s="1"/>
  <c r="E23" i="13" s="1"/>
  <c r="F24" i="23"/>
  <c r="F26" i="23"/>
  <c r="F28" i="23"/>
  <c r="F30" i="23"/>
  <c r="F32" i="23"/>
  <c r="F34" i="23"/>
  <c r="F35" i="23"/>
  <c r="F38" i="23"/>
  <c r="F39" i="23"/>
  <c r="F40" i="23"/>
  <c r="F48" i="23"/>
  <c r="F50" i="23"/>
  <c r="F51" i="23"/>
  <c r="F52" i="23"/>
  <c r="F54" i="23"/>
  <c r="F55" i="23"/>
  <c r="F56" i="23"/>
  <c r="F58" i="23"/>
  <c r="F59" i="23"/>
  <c r="F60" i="23"/>
  <c r="F62" i="23"/>
  <c r="F63" i="23"/>
  <c r="F64" i="23"/>
  <c r="F66" i="23"/>
  <c r="F68" i="23"/>
  <c r="F70" i="23"/>
  <c r="F71" i="23"/>
  <c r="F72" i="23"/>
  <c r="F74" i="23"/>
  <c r="F76" i="23"/>
  <c r="F78" i="23"/>
  <c r="F79" i="23"/>
  <c r="F80" i="23"/>
  <c r="F82" i="23"/>
  <c r="F84" i="23"/>
  <c r="F86" i="23"/>
  <c r="F87" i="23"/>
  <c r="F6" i="22"/>
  <c r="C6" i="13" s="1"/>
  <c r="F59" i="20"/>
  <c r="D59" i="18" s="1"/>
  <c r="F57" i="20"/>
  <c r="D57" i="18" s="1"/>
  <c r="F55" i="20"/>
  <c r="D55" i="18" s="1"/>
  <c r="F53" i="20"/>
  <c r="D53" i="18" s="1"/>
  <c r="F51" i="20"/>
  <c r="D51" i="18" s="1"/>
  <c r="F49" i="20"/>
  <c r="D49" i="18" s="1"/>
  <c r="F47" i="20"/>
  <c r="D47" i="18" s="1"/>
  <c r="F45" i="20"/>
  <c r="D45" i="18" s="1"/>
  <c r="F43" i="20"/>
  <c r="D43" i="18" s="1"/>
  <c r="F41" i="20"/>
  <c r="D41" i="18" s="1"/>
  <c r="F39" i="20"/>
  <c r="D39" i="18" s="1"/>
  <c r="F37" i="20"/>
  <c r="D37" i="18" s="1"/>
  <c r="F35" i="20"/>
  <c r="D35" i="18" s="1"/>
  <c r="F31" i="20"/>
  <c r="D31" i="18" s="1"/>
  <c r="F29" i="20"/>
  <c r="D29" i="18" s="1"/>
  <c r="F27" i="20"/>
  <c r="D27" i="18" s="1"/>
  <c r="F25" i="20"/>
  <c r="D25" i="18"/>
  <c r="F23" i="20"/>
  <c r="D23" i="18" s="1"/>
  <c r="F21" i="20"/>
  <c r="D21" i="18" s="1"/>
  <c r="F19" i="20"/>
  <c r="D19" i="18" s="1"/>
  <c r="F17" i="20"/>
  <c r="D17" i="18" s="1"/>
  <c r="F15" i="20"/>
  <c r="D15" i="18" s="1"/>
  <c r="F13" i="20"/>
  <c r="D13" i="18" s="1"/>
  <c r="F11" i="20"/>
  <c r="D11" i="18" s="1"/>
  <c r="F9" i="20"/>
  <c r="D9" i="18" s="1"/>
  <c r="F7" i="20"/>
  <c r="D7" i="18" s="1"/>
  <c r="E88" i="27"/>
  <c r="D88" i="27"/>
  <c r="C88" i="27"/>
  <c r="F87" i="27"/>
  <c r="F86" i="27"/>
  <c r="F85" i="27"/>
  <c r="F84" i="27"/>
  <c r="F83" i="27"/>
  <c r="F82" i="27"/>
  <c r="F81" i="27"/>
  <c r="F80" i="27"/>
  <c r="F79" i="27"/>
  <c r="F78" i="27"/>
  <c r="F77" i="27"/>
  <c r="F76" i="27"/>
  <c r="F75" i="27"/>
  <c r="F74" i="27"/>
  <c r="F73" i="27"/>
  <c r="F72" i="27"/>
  <c r="F71" i="27"/>
  <c r="F70" i="27"/>
  <c r="F69" i="27"/>
  <c r="F68" i="27"/>
  <c r="F67" i="27"/>
  <c r="F66" i="27"/>
  <c r="F65" i="27"/>
  <c r="F64" i="27"/>
  <c r="F63" i="27"/>
  <c r="F62" i="27"/>
  <c r="F61" i="27"/>
  <c r="F60" i="27"/>
  <c r="F59" i="27"/>
  <c r="F57" i="27"/>
  <c r="F56" i="27"/>
  <c r="F55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D12" i="25" s="1"/>
  <c r="F11" i="27"/>
  <c r="F10" i="27"/>
  <c r="F8" i="27"/>
  <c r="F7" i="27"/>
  <c r="F6" i="27"/>
  <c r="F5" i="27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C12" i="25" s="1"/>
  <c r="F11" i="26"/>
  <c r="F10" i="26"/>
  <c r="F9" i="26"/>
  <c r="F8" i="26"/>
  <c r="F7" i="26"/>
  <c r="F6" i="26"/>
  <c r="E88" i="26"/>
  <c r="D88" i="26"/>
  <c r="C88" i="26"/>
  <c r="F8" i="22"/>
  <c r="C8" i="13" s="1"/>
  <c r="F86" i="20"/>
  <c r="D86" i="18" s="1"/>
  <c r="F84" i="20"/>
  <c r="D84" i="18" s="1"/>
  <c r="F82" i="20"/>
  <c r="D82" i="18" s="1"/>
  <c r="F80" i="20"/>
  <c r="D80" i="18" s="1"/>
  <c r="F78" i="20"/>
  <c r="D78" i="18" s="1"/>
  <c r="F76" i="20"/>
  <c r="D76" i="18" s="1"/>
  <c r="F74" i="20"/>
  <c r="D74" i="18" s="1"/>
  <c r="F72" i="20"/>
  <c r="D72" i="18" s="1"/>
  <c r="F70" i="20"/>
  <c r="D70" i="18" s="1"/>
  <c r="F68" i="20"/>
  <c r="D68" i="18" s="1"/>
  <c r="F66" i="20"/>
  <c r="D66" i="18" s="1"/>
  <c r="F64" i="20"/>
  <c r="D64" i="18" s="1"/>
  <c r="F62" i="20"/>
  <c r="D62" i="18" s="1"/>
  <c r="F60" i="20"/>
  <c r="D60" i="18" s="1"/>
  <c r="F58" i="20"/>
  <c r="D58" i="18" s="1"/>
  <c r="F56" i="20"/>
  <c r="D56" i="18" s="1"/>
  <c r="F54" i="20"/>
  <c r="D54" i="18" s="1"/>
  <c r="F52" i="20"/>
  <c r="D52" i="18" s="1"/>
  <c r="F50" i="20"/>
  <c r="D50" i="18" s="1"/>
  <c r="F48" i="20"/>
  <c r="D48" i="18" s="1"/>
  <c r="F46" i="20"/>
  <c r="D46" i="18" s="1"/>
  <c r="F44" i="20"/>
  <c r="D44" i="18" s="1"/>
  <c r="F42" i="20"/>
  <c r="D42" i="18" s="1"/>
  <c r="F40" i="20"/>
  <c r="D40" i="18" s="1"/>
  <c r="F38" i="20"/>
  <c r="D38" i="18" s="1"/>
  <c r="F36" i="20"/>
  <c r="D36" i="18" s="1"/>
  <c r="F34" i="20"/>
  <c r="D34" i="18" s="1"/>
  <c r="F32" i="20"/>
  <c r="D32" i="18" s="1"/>
  <c r="F30" i="20"/>
  <c r="D30" i="18" s="1"/>
  <c r="F28" i="20"/>
  <c r="D28" i="18" s="1"/>
  <c r="F26" i="20"/>
  <c r="D26" i="18" s="1"/>
  <c r="F24" i="20"/>
  <c r="D24" i="18" s="1"/>
  <c r="F22" i="20"/>
  <c r="D22" i="18" s="1"/>
  <c r="F20" i="20"/>
  <c r="D20" i="18" s="1"/>
  <c r="F18" i="20"/>
  <c r="D18" i="18" s="1"/>
  <c r="F16" i="20"/>
  <c r="D16" i="18" s="1"/>
  <c r="F14" i="20"/>
  <c r="D14" i="18" s="1"/>
  <c r="F12" i="20"/>
  <c r="D12" i="18" s="1"/>
  <c r="F10" i="20"/>
  <c r="D10" i="18" s="1"/>
  <c r="F8" i="20"/>
  <c r="D8" i="18" s="1"/>
  <c r="F6" i="20"/>
  <c r="D6" i="18" s="1"/>
  <c r="F87" i="19"/>
  <c r="C87" i="18" s="1"/>
  <c r="F86" i="19"/>
  <c r="C86" i="18" s="1"/>
  <c r="F85" i="19"/>
  <c r="C85" i="18" s="1"/>
  <c r="F84" i="19"/>
  <c r="C84" i="18" s="1"/>
  <c r="F83" i="19"/>
  <c r="C83" i="18" s="1"/>
  <c r="F82" i="19"/>
  <c r="C82" i="18" s="1"/>
  <c r="F81" i="19"/>
  <c r="C81" i="18" s="1"/>
  <c r="F80" i="19"/>
  <c r="C80" i="18" s="1"/>
  <c r="F79" i="19"/>
  <c r="C79" i="18" s="1"/>
  <c r="F78" i="19"/>
  <c r="C78" i="18" s="1"/>
  <c r="F77" i="19"/>
  <c r="C77" i="18" s="1"/>
  <c r="F76" i="19"/>
  <c r="C76" i="18" s="1"/>
  <c r="F75" i="19"/>
  <c r="C75" i="18" s="1"/>
  <c r="F74" i="19"/>
  <c r="C74" i="18" s="1"/>
  <c r="F73" i="19"/>
  <c r="C73" i="18" s="1"/>
  <c r="F72" i="19"/>
  <c r="C72" i="18" s="1"/>
  <c r="F71" i="19"/>
  <c r="C71" i="18" s="1"/>
  <c r="F70" i="19"/>
  <c r="C70" i="18" s="1"/>
  <c r="F69" i="19"/>
  <c r="C69" i="18" s="1"/>
  <c r="F68" i="19"/>
  <c r="C68" i="18" s="1"/>
  <c r="F67" i="19"/>
  <c r="C67" i="18" s="1"/>
  <c r="F66" i="19"/>
  <c r="C66" i="18" s="1"/>
  <c r="F65" i="19"/>
  <c r="C65" i="18" s="1"/>
  <c r="F64" i="19"/>
  <c r="C64" i="18" s="1"/>
  <c r="F63" i="19"/>
  <c r="C63" i="18" s="1"/>
  <c r="F62" i="19"/>
  <c r="C62" i="18" s="1"/>
  <c r="F61" i="19"/>
  <c r="C61" i="18" s="1"/>
  <c r="F60" i="19"/>
  <c r="C60" i="18" s="1"/>
  <c r="F59" i="19"/>
  <c r="C59" i="18" s="1"/>
  <c r="F58" i="19"/>
  <c r="C58" i="18" s="1"/>
  <c r="F57" i="19"/>
  <c r="C57" i="18" s="1"/>
  <c r="F56" i="19"/>
  <c r="C56" i="18" s="1"/>
  <c r="F55" i="19"/>
  <c r="C55" i="18" s="1"/>
  <c r="E55" i="18" s="1"/>
  <c r="F54" i="19"/>
  <c r="C54" i="18" s="1"/>
  <c r="F53" i="19"/>
  <c r="C53" i="18" s="1"/>
  <c r="F52" i="19"/>
  <c r="C52" i="18" s="1"/>
  <c r="F51" i="19"/>
  <c r="C51" i="18" s="1"/>
  <c r="F50" i="19"/>
  <c r="C50" i="18" s="1"/>
  <c r="F49" i="19"/>
  <c r="C49" i="18" s="1"/>
  <c r="F48" i="19"/>
  <c r="C48" i="18" s="1"/>
  <c r="F47" i="19"/>
  <c r="C47" i="18" s="1"/>
  <c r="F46" i="19"/>
  <c r="C46" i="18" s="1"/>
  <c r="F45" i="19"/>
  <c r="C45" i="18" s="1"/>
  <c r="F44" i="19"/>
  <c r="C44" i="18" s="1"/>
  <c r="F43" i="19"/>
  <c r="C43" i="18" s="1"/>
  <c r="F42" i="19"/>
  <c r="C42" i="18" s="1"/>
  <c r="F41" i="19"/>
  <c r="C41" i="18" s="1"/>
  <c r="F40" i="19"/>
  <c r="C40" i="18" s="1"/>
  <c r="E40" i="18" s="1"/>
  <c r="F39" i="19"/>
  <c r="C39" i="18" s="1"/>
  <c r="F38" i="19"/>
  <c r="C38" i="18" s="1"/>
  <c r="F37" i="19"/>
  <c r="C37" i="18" s="1"/>
  <c r="F36" i="19"/>
  <c r="C36" i="18" s="1"/>
  <c r="F35" i="19"/>
  <c r="C35" i="18" s="1"/>
  <c r="F34" i="19"/>
  <c r="C34" i="18" s="1"/>
  <c r="F33" i="19"/>
  <c r="C33" i="18" s="1"/>
  <c r="F32" i="19"/>
  <c r="C32" i="18" s="1"/>
  <c r="F31" i="19"/>
  <c r="C31" i="18" s="1"/>
  <c r="F30" i="19"/>
  <c r="C30" i="18" s="1"/>
  <c r="F29" i="19"/>
  <c r="C29" i="18" s="1"/>
  <c r="F28" i="19"/>
  <c r="C28" i="18" s="1"/>
  <c r="F27" i="19"/>
  <c r="C27" i="18" s="1"/>
  <c r="F26" i="19"/>
  <c r="C26" i="18" s="1"/>
  <c r="E26" i="18" s="1"/>
  <c r="F25" i="19"/>
  <c r="C25" i="18" s="1"/>
  <c r="F24" i="19"/>
  <c r="C24" i="18" s="1"/>
  <c r="E24" i="18" s="1"/>
  <c r="F23" i="19"/>
  <c r="C23" i="18" s="1"/>
  <c r="F22" i="19"/>
  <c r="C22" i="18" s="1"/>
  <c r="F21" i="19"/>
  <c r="C21" i="18" s="1"/>
  <c r="F20" i="19"/>
  <c r="C20" i="18" s="1"/>
  <c r="F19" i="19"/>
  <c r="C19" i="18" s="1"/>
  <c r="F18" i="19"/>
  <c r="C18" i="18" s="1"/>
  <c r="E18" i="18" s="1"/>
  <c r="F17" i="19"/>
  <c r="C17" i="18" s="1"/>
  <c r="F16" i="19"/>
  <c r="C16" i="18" s="1"/>
  <c r="E16" i="18" s="1"/>
  <c r="F15" i="19"/>
  <c r="C15" i="18" s="1"/>
  <c r="F14" i="19"/>
  <c r="C14" i="18" s="1"/>
  <c r="F13" i="19"/>
  <c r="C13" i="18" s="1"/>
  <c r="F12" i="19"/>
  <c r="C12" i="18" s="1"/>
  <c r="F11" i="19"/>
  <c r="C11" i="18" s="1"/>
  <c r="F10" i="19"/>
  <c r="C10" i="18" s="1"/>
  <c r="F9" i="19"/>
  <c r="C9" i="18" s="1"/>
  <c r="F8" i="19"/>
  <c r="C8" i="18" s="1"/>
  <c r="E8" i="18" s="1"/>
  <c r="F7" i="19"/>
  <c r="F6" i="19"/>
  <c r="C6" i="18" s="1"/>
  <c r="F5" i="19"/>
  <c r="C5" i="18" s="1"/>
  <c r="F5" i="26"/>
  <c r="F36" i="23"/>
  <c r="F83" i="23"/>
  <c r="F75" i="23"/>
  <c r="F67" i="23"/>
  <c r="F5" i="20"/>
  <c r="F33" i="20"/>
  <c r="D33" i="18" s="1"/>
  <c r="F61" i="20"/>
  <c r="D61" i="18" s="1"/>
  <c r="F65" i="20"/>
  <c r="D65" i="18" s="1"/>
  <c r="F69" i="20"/>
  <c r="D69" i="18" s="1"/>
  <c r="F73" i="20"/>
  <c r="D73" i="18" s="1"/>
  <c r="F77" i="20"/>
  <c r="D77" i="18" s="1"/>
  <c r="F81" i="20"/>
  <c r="D81" i="18" s="1"/>
  <c r="F85" i="20"/>
  <c r="D85" i="18" s="1"/>
  <c r="F63" i="20"/>
  <c r="D63" i="18" s="1"/>
  <c r="F67" i="20"/>
  <c r="D67" i="18" s="1"/>
  <c r="F71" i="20"/>
  <c r="D71" i="18" s="1"/>
  <c r="F75" i="20"/>
  <c r="D75" i="18" s="1"/>
  <c r="F79" i="20"/>
  <c r="D79" i="18" s="1"/>
  <c r="F83" i="20"/>
  <c r="D83" i="18" s="1"/>
  <c r="F87" i="20"/>
  <c r="D87" i="18" s="1"/>
  <c r="F33" i="23"/>
  <c r="F61" i="23"/>
  <c r="F31" i="23"/>
  <c r="F27" i="23"/>
  <c r="F22" i="23"/>
  <c r="F18" i="23"/>
  <c r="F14" i="23"/>
  <c r="F10" i="23"/>
  <c r="F37" i="23"/>
  <c r="F85" i="23"/>
  <c r="F81" i="23"/>
  <c r="F77" i="23"/>
  <c r="F73" i="23"/>
  <c r="F69" i="23"/>
  <c r="F65" i="23"/>
  <c r="F29" i="23"/>
  <c r="F25" i="23"/>
  <c r="F21" i="23"/>
  <c r="F17" i="23"/>
  <c r="F13" i="23"/>
  <c r="F9" i="23"/>
  <c r="F57" i="23"/>
  <c r="F53" i="23"/>
  <c r="F49" i="23"/>
  <c r="F41" i="23"/>
  <c r="F5" i="23"/>
  <c r="F20" i="21"/>
  <c r="C7" i="18"/>
  <c r="F5" i="22"/>
  <c r="C23" i="30"/>
  <c r="F9" i="21"/>
  <c r="D9" i="30"/>
  <c r="C49" i="30"/>
  <c r="C72" i="30"/>
  <c r="C83" i="30"/>
  <c r="E41" i="30"/>
  <c r="E25" i="30"/>
  <c r="F14" i="24"/>
  <c r="D46" i="30"/>
  <c r="F6" i="24"/>
  <c r="D20" i="30"/>
  <c r="C15" i="30"/>
  <c r="D27" i="25" l="1"/>
  <c r="D58" i="25"/>
  <c r="D28" i="25"/>
  <c r="D66" i="25"/>
  <c r="D13" i="25"/>
  <c r="D21" i="25"/>
  <c r="D29" i="25"/>
  <c r="D37" i="25"/>
  <c r="D45" i="25"/>
  <c r="D53" i="25"/>
  <c r="D60" i="25"/>
  <c r="D67" i="25"/>
  <c r="D75" i="25"/>
  <c r="D82" i="25"/>
  <c r="D19" i="25"/>
  <c r="D43" i="25"/>
  <c r="D65" i="25"/>
  <c r="D44" i="25"/>
  <c r="D74" i="25"/>
  <c r="D5" i="25"/>
  <c r="D14" i="25"/>
  <c r="D22" i="25"/>
  <c r="D30" i="25"/>
  <c r="D38" i="25"/>
  <c r="D46" i="25"/>
  <c r="D54" i="25"/>
  <c r="D61" i="25"/>
  <c r="D68" i="25"/>
  <c r="D76" i="25"/>
  <c r="D83" i="25"/>
  <c r="D51" i="25"/>
  <c r="D59" i="25"/>
  <c r="D6" i="25"/>
  <c r="D15" i="25"/>
  <c r="D23" i="25"/>
  <c r="D31" i="25"/>
  <c r="D39" i="25"/>
  <c r="D47" i="25"/>
  <c r="D69" i="25"/>
  <c r="D77" i="25"/>
  <c r="D84" i="25"/>
  <c r="D20" i="25"/>
  <c r="D52" i="25"/>
  <c r="D7" i="25"/>
  <c r="D16" i="25"/>
  <c r="D24" i="25"/>
  <c r="D32" i="25"/>
  <c r="D40" i="25"/>
  <c r="D48" i="25"/>
  <c r="D55" i="25"/>
  <c r="D62" i="25"/>
  <c r="D70" i="25"/>
  <c r="D78" i="25"/>
  <c r="D85" i="25"/>
  <c r="D9" i="25"/>
  <c r="D11" i="25"/>
  <c r="D35" i="25"/>
  <c r="D73" i="25"/>
  <c r="D36" i="25"/>
  <c r="D81" i="25"/>
  <c r="D8" i="25"/>
  <c r="D17" i="25"/>
  <c r="D25" i="25"/>
  <c r="D33" i="25"/>
  <c r="D41" i="25"/>
  <c r="D49" i="25"/>
  <c r="D56" i="25"/>
  <c r="D63" i="25"/>
  <c r="D71" i="25"/>
  <c r="D79" i="25"/>
  <c r="D86" i="25"/>
  <c r="D10" i="25"/>
  <c r="D18" i="25"/>
  <c r="D26" i="25"/>
  <c r="D34" i="25"/>
  <c r="D42" i="25"/>
  <c r="D50" i="25"/>
  <c r="D57" i="25"/>
  <c r="D64" i="25"/>
  <c r="D72" i="25"/>
  <c r="D80" i="25"/>
  <c r="D87" i="25"/>
  <c r="C56" i="25"/>
  <c r="C13" i="25"/>
  <c r="C21" i="25"/>
  <c r="C28" i="25"/>
  <c r="C36" i="25"/>
  <c r="C44" i="25"/>
  <c r="C51" i="25"/>
  <c r="C59" i="25"/>
  <c r="C67" i="25"/>
  <c r="C75" i="25"/>
  <c r="C83" i="25"/>
  <c r="C49" i="25"/>
  <c r="C6" i="25"/>
  <c r="C14" i="25"/>
  <c r="C29" i="25"/>
  <c r="C37" i="25"/>
  <c r="C45" i="25"/>
  <c r="C52" i="25"/>
  <c r="C60" i="25"/>
  <c r="C68" i="25"/>
  <c r="C76" i="25"/>
  <c r="C84" i="25"/>
  <c r="C33" i="25"/>
  <c r="C7" i="25"/>
  <c r="C22" i="25"/>
  <c r="C30" i="25"/>
  <c r="C38" i="25"/>
  <c r="C46" i="25"/>
  <c r="C53" i="25"/>
  <c r="C61" i="25"/>
  <c r="C69" i="25"/>
  <c r="C77" i="25"/>
  <c r="C85" i="25"/>
  <c r="C18" i="25"/>
  <c r="C72" i="25"/>
  <c r="C15" i="25"/>
  <c r="C8" i="25"/>
  <c r="C16" i="25"/>
  <c r="C23" i="25"/>
  <c r="C31" i="25"/>
  <c r="C39" i="25"/>
  <c r="C47" i="25"/>
  <c r="C54" i="25"/>
  <c r="C62" i="25"/>
  <c r="C70" i="25"/>
  <c r="C78" i="25"/>
  <c r="C86" i="25"/>
  <c r="C41" i="25"/>
  <c r="C9" i="25"/>
  <c r="C17" i="25"/>
  <c r="C24" i="25"/>
  <c r="C32" i="25"/>
  <c r="C40" i="25"/>
  <c r="C48" i="25"/>
  <c r="C55" i="25"/>
  <c r="C63" i="25"/>
  <c r="C71" i="25"/>
  <c r="C79" i="25"/>
  <c r="C87" i="25"/>
  <c r="C25" i="25"/>
  <c r="C80" i="25"/>
  <c r="C5" i="25"/>
  <c r="F88" i="26"/>
  <c r="C11" i="25"/>
  <c r="C19" i="25"/>
  <c r="C26" i="25"/>
  <c r="C34" i="25"/>
  <c r="C42" i="25"/>
  <c r="C50" i="25"/>
  <c r="C57" i="25"/>
  <c r="C65" i="25"/>
  <c r="C73" i="25"/>
  <c r="C81" i="25"/>
  <c r="C10" i="25"/>
  <c r="C64" i="25"/>
  <c r="C20" i="25"/>
  <c r="C27" i="25"/>
  <c r="C35" i="25"/>
  <c r="C43" i="25"/>
  <c r="C58" i="25"/>
  <c r="C66" i="25"/>
  <c r="C74" i="25"/>
  <c r="C82" i="25"/>
  <c r="E13" i="18"/>
  <c r="E21" i="18"/>
  <c r="E37" i="18"/>
  <c r="E71" i="18"/>
  <c r="E34" i="18"/>
  <c r="E50" i="18"/>
  <c r="F49" i="21"/>
  <c r="F6" i="21"/>
  <c r="E58" i="18"/>
  <c r="E82" i="18"/>
  <c r="F72" i="21"/>
  <c r="E88" i="29"/>
  <c r="D59" i="13"/>
  <c r="E59" i="13" s="1"/>
  <c r="D60" i="13"/>
  <c r="D37" i="13"/>
  <c r="D49" i="13"/>
  <c r="E49" i="13" s="1"/>
  <c r="D29" i="13"/>
  <c r="E29" i="13" s="1"/>
  <c r="D10" i="13"/>
  <c r="D61" i="13"/>
  <c r="E61" i="13" s="1"/>
  <c r="D78" i="13"/>
  <c r="E78" i="13" s="1"/>
  <c r="D66" i="13"/>
  <c r="E66" i="13" s="1"/>
  <c r="D50" i="13"/>
  <c r="E50" i="13" s="1"/>
  <c r="D30" i="13"/>
  <c r="D16" i="13"/>
  <c r="E16" i="13" s="1"/>
  <c r="D46" i="13"/>
  <c r="E46" i="13" s="1"/>
  <c r="D6" i="13"/>
  <c r="D65" i="13"/>
  <c r="E65" i="13" s="1"/>
  <c r="D33" i="13"/>
  <c r="E33" i="13" s="1"/>
  <c r="D76" i="13"/>
  <c r="E76" i="13" s="1"/>
  <c r="D64" i="13"/>
  <c r="E64" i="13" s="1"/>
  <c r="D58" i="13"/>
  <c r="E58" i="13" s="1"/>
  <c r="D48" i="13"/>
  <c r="E48" i="13" s="1"/>
  <c r="D28" i="13"/>
  <c r="E28" i="13" s="1"/>
  <c r="D15" i="13"/>
  <c r="D45" i="13"/>
  <c r="E45" i="13" s="1"/>
  <c r="D51" i="13"/>
  <c r="E51" i="13" s="1"/>
  <c r="D57" i="13"/>
  <c r="E57" i="13" s="1"/>
  <c r="D69" i="13"/>
  <c r="D14" i="13"/>
  <c r="E14" i="13" s="1"/>
  <c r="D87" i="13"/>
  <c r="E87" i="13" s="1"/>
  <c r="D40" i="13"/>
  <c r="E40" i="13" s="1"/>
  <c r="D26" i="13"/>
  <c r="D12" i="13"/>
  <c r="E12" i="13" s="1"/>
  <c r="D44" i="13"/>
  <c r="E44" i="13" s="1"/>
  <c r="D79" i="13"/>
  <c r="E79" i="13" s="1"/>
  <c r="D53" i="13"/>
  <c r="D9" i="13"/>
  <c r="E9" i="13" s="1"/>
  <c r="D73" i="13"/>
  <c r="E73" i="13" s="1"/>
  <c r="D18" i="13"/>
  <c r="E18" i="13" s="1"/>
  <c r="D67" i="13"/>
  <c r="E67" i="13" s="1"/>
  <c r="D86" i="13"/>
  <c r="E86" i="13" s="1"/>
  <c r="D74" i="13"/>
  <c r="D63" i="13"/>
  <c r="E63" i="13" s="1"/>
  <c r="D56" i="13"/>
  <c r="D39" i="13"/>
  <c r="D24" i="13"/>
  <c r="E24" i="13" s="1"/>
  <c r="D43" i="13"/>
  <c r="E43" i="13" s="1"/>
  <c r="D25" i="13"/>
  <c r="D32" i="13"/>
  <c r="E32" i="13" s="1"/>
  <c r="D47" i="13"/>
  <c r="E47" i="13" s="1"/>
  <c r="D13" i="13"/>
  <c r="E13" i="13" s="1"/>
  <c r="D77" i="13"/>
  <c r="D22" i="13"/>
  <c r="E22" i="13" s="1"/>
  <c r="D75" i="13"/>
  <c r="E75" i="13" s="1"/>
  <c r="D84" i="13"/>
  <c r="E84" i="13" s="1"/>
  <c r="D72" i="13"/>
  <c r="E72" i="13" s="1"/>
  <c r="D62" i="13"/>
  <c r="E62" i="13" s="1"/>
  <c r="D55" i="13"/>
  <c r="E55" i="13" s="1"/>
  <c r="D38" i="13"/>
  <c r="E38" i="13" s="1"/>
  <c r="D11" i="13"/>
  <c r="D42" i="13"/>
  <c r="E42" i="13" s="1"/>
  <c r="D41" i="13"/>
  <c r="E41" i="13" s="1"/>
  <c r="D68" i="13"/>
  <c r="E68" i="13" s="1"/>
  <c r="D17" i="13"/>
  <c r="D81" i="13"/>
  <c r="E81" i="13" s="1"/>
  <c r="D27" i="13"/>
  <c r="E27" i="13" s="1"/>
  <c r="D83" i="13"/>
  <c r="E83" i="13" s="1"/>
  <c r="D82" i="13"/>
  <c r="D71" i="13"/>
  <c r="E71" i="13" s="1"/>
  <c r="D54" i="13"/>
  <c r="E54" i="13" s="1"/>
  <c r="D35" i="13"/>
  <c r="E35" i="13" s="1"/>
  <c r="D8" i="13"/>
  <c r="E8" i="13" s="1"/>
  <c r="D19" i="13"/>
  <c r="E19" i="13" s="1"/>
  <c r="D21" i="13"/>
  <c r="E21" i="13" s="1"/>
  <c r="D85" i="13"/>
  <c r="E85" i="13" s="1"/>
  <c r="D31" i="13"/>
  <c r="D36" i="13"/>
  <c r="E36" i="13" s="1"/>
  <c r="D80" i="13"/>
  <c r="E80" i="13" s="1"/>
  <c r="D70" i="13"/>
  <c r="E70" i="13" s="1"/>
  <c r="D52" i="13"/>
  <c r="E52" i="13" s="1"/>
  <c r="D34" i="13"/>
  <c r="E34" i="13" s="1"/>
  <c r="D20" i="13"/>
  <c r="E20" i="13" s="1"/>
  <c r="D7" i="13"/>
  <c r="E7" i="13" s="1"/>
  <c r="D5" i="13"/>
  <c r="F88" i="23"/>
  <c r="E60" i="13"/>
  <c r="E37" i="13"/>
  <c r="E82" i="13"/>
  <c r="E74" i="13"/>
  <c r="C5" i="13"/>
  <c r="C88" i="13" s="1"/>
  <c r="F88" i="22"/>
  <c r="F79" i="24"/>
  <c r="F87" i="24"/>
  <c r="F51" i="24"/>
  <c r="E56" i="13"/>
  <c r="E10" i="13"/>
  <c r="E31" i="13"/>
  <c r="E11" i="13"/>
  <c r="E69" i="13"/>
  <c r="E30" i="13"/>
  <c r="F72" i="24"/>
  <c r="E17" i="13"/>
  <c r="E77" i="13"/>
  <c r="F51" i="30"/>
  <c r="F55" i="24"/>
  <c r="E39" i="13"/>
  <c r="E15" i="13"/>
  <c r="F41" i="24"/>
  <c r="F70" i="24"/>
  <c r="F16" i="24"/>
  <c r="F46" i="24"/>
  <c r="F49" i="24"/>
  <c r="F12" i="30"/>
  <c r="F63" i="24"/>
  <c r="F60" i="24"/>
  <c r="F66" i="24"/>
  <c r="F26" i="30"/>
  <c r="F54" i="24"/>
  <c r="F36" i="24"/>
  <c r="F8" i="24"/>
  <c r="F32" i="30"/>
  <c r="F22" i="24"/>
  <c r="F39" i="30"/>
  <c r="E66" i="30"/>
  <c r="F66" i="30" s="1"/>
  <c r="F61" i="24"/>
  <c r="F64" i="24"/>
  <c r="F53" i="24"/>
  <c r="E53" i="13"/>
  <c r="F18" i="30"/>
  <c r="F28" i="24"/>
  <c r="F30" i="24"/>
  <c r="F84" i="30"/>
  <c r="F69" i="24"/>
  <c r="F47" i="30"/>
  <c r="F30" i="30"/>
  <c r="F25" i="24"/>
  <c r="F33" i="24"/>
  <c r="F18" i="24"/>
  <c r="F81" i="30"/>
  <c r="F77" i="30"/>
  <c r="F48" i="24"/>
  <c r="F82" i="24"/>
  <c r="F63" i="30"/>
  <c r="F10" i="24"/>
  <c r="F84" i="24"/>
  <c r="F74" i="24"/>
  <c r="C22" i="30"/>
  <c r="F22" i="30" s="1"/>
  <c r="F50" i="24"/>
  <c r="F65" i="24"/>
  <c r="F57" i="30"/>
  <c r="F19" i="30"/>
  <c r="F17" i="24"/>
  <c r="F21" i="24"/>
  <c r="F38" i="24"/>
  <c r="F80" i="24"/>
  <c r="F32" i="24"/>
  <c r="F62" i="24"/>
  <c r="F87" i="30"/>
  <c r="F78" i="24"/>
  <c r="F61" i="30"/>
  <c r="F45" i="30"/>
  <c r="F73" i="30"/>
  <c r="F83" i="24"/>
  <c r="F5" i="24"/>
  <c r="F20" i="24"/>
  <c r="F43" i="24"/>
  <c r="E25" i="13"/>
  <c r="F8" i="30"/>
  <c r="E70" i="30"/>
  <c r="F70" i="30" s="1"/>
  <c r="F26" i="24"/>
  <c r="F59" i="30"/>
  <c r="F50" i="30"/>
  <c r="F37" i="24"/>
  <c r="F77" i="24"/>
  <c r="F28" i="30"/>
  <c r="F67" i="24"/>
  <c r="F38" i="30"/>
  <c r="F85" i="24"/>
  <c r="F39" i="24"/>
  <c r="F57" i="24"/>
  <c r="E26" i="13"/>
  <c r="F76" i="24"/>
  <c r="F68" i="24"/>
  <c r="F42" i="30"/>
  <c r="F40" i="24"/>
  <c r="F23" i="24"/>
  <c r="D88" i="24"/>
  <c r="F41" i="30"/>
  <c r="F45" i="24"/>
  <c r="F69" i="30"/>
  <c r="E88" i="24"/>
  <c r="F86" i="24"/>
  <c r="F12" i="24"/>
  <c r="F59" i="24"/>
  <c r="F86" i="30"/>
  <c r="F29" i="24"/>
  <c r="F55" i="30"/>
  <c r="F5" i="30"/>
  <c r="F65" i="30"/>
  <c r="F7" i="24"/>
  <c r="F71" i="24"/>
  <c r="F44" i="24"/>
  <c r="F35" i="24"/>
  <c r="D78" i="30"/>
  <c r="F78" i="30" s="1"/>
  <c r="E76" i="30"/>
  <c r="F76" i="30" s="1"/>
  <c r="D68" i="30"/>
  <c r="F68" i="30" s="1"/>
  <c r="D64" i="30"/>
  <c r="E54" i="30"/>
  <c r="F54" i="30" s="1"/>
  <c r="E48" i="30"/>
  <c r="F48" i="30" s="1"/>
  <c r="C37" i="30"/>
  <c r="F37" i="30" s="1"/>
  <c r="D29" i="30"/>
  <c r="F29" i="30" s="1"/>
  <c r="C25" i="30"/>
  <c r="F25" i="30" s="1"/>
  <c r="E21" i="30"/>
  <c r="C16" i="30"/>
  <c r="F16" i="30" s="1"/>
  <c r="F75" i="30"/>
  <c r="F35" i="30"/>
  <c r="F31" i="24"/>
  <c r="F81" i="24"/>
  <c r="F74" i="30"/>
  <c r="F43" i="30"/>
  <c r="F36" i="30"/>
  <c r="C40" i="30"/>
  <c r="F40" i="30" s="1"/>
  <c r="D23" i="30"/>
  <c r="F23" i="30" s="1"/>
  <c r="F85" i="30"/>
  <c r="F11" i="24"/>
  <c r="F67" i="30"/>
  <c r="F27" i="24"/>
  <c r="F13" i="24"/>
  <c r="F75" i="24"/>
  <c r="F6" i="30"/>
  <c r="F73" i="24"/>
  <c r="F47" i="24"/>
  <c r="F52" i="24"/>
  <c r="F19" i="24"/>
  <c r="F72" i="30"/>
  <c r="F49" i="30"/>
  <c r="F9" i="24"/>
  <c r="F46" i="30"/>
  <c r="F15" i="30"/>
  <c r="F10" i="30"/>
  <c r="F71" i="30"/>
  <c r="F82" i="30"/>
  <c r="F60" i="30"/>
  <c r="F44" i="30"/>
  <c r="F14" i="30"/>
  <c r="F7" i="30"/>
  <c r="F20" i="30"/>
  <c r="F62" i="30"/>
  <c r="F56" i="30"/>
  <c r="F52" i="30"/>
  <c r="F31" i="30"/>
  <c r="F27" i="30"/>
  <c r="F17" i="30"/>
  <c r="F13" i="30"/>
  <c r="F11" i="30"/>
  <c r="F80" i="30"/>
  <c r="F83" i="30"/>
  <c r="F34" i="30"/>
  <c r="F9" i="30"/>
  <c r="F79" i="30"/>
  <c r="F53" i="30"/>
  <c r="F46" i="21"/>
  <c r="F38" i="21"/>
  <c r="F19" i="21"/>
  <c r="F16" i="21"/>
  <c r="F13" i="21"/>
  <c r="F34" i="21"/>
  <c r="F26" i="21"/>
  <c r="F81" i="21"/>
  <c r="F36" i="21"/>
  <c r="F28" i="21"/>
  <c r="E19" i="18"/>
  <c r="E25" i="18"/>
  <c r="E54" i="18"/>
  <c r="E72" i="18"/>
  <c r="E23" i="18"/>
  <c r="E51" i="18"/>
  <c r="E27" i="18"/>
  <c r="E35" i="18"/>
  <c r="E41" i="18"/>
  <c r="E70" i="18"/>
  <c r="F64" i="21"/>
  <c r="F59" i="21"/>
  <c r="F11" i="21"/>
  <c r="E22" i="18"/>
  <c r="E57" i="18"/>
  <c r="E44" i="18"/>
  <c r="E38" i="18"/>
  <c r="E53" i="18"/>
  <c r="E12" i="18"/>
  <c r="F88" i="20"/>
  <c r="E20" i="18"/>
  <c r="E62" i="18"/>
  <c r="F5" i="21"/>
  <c r="F86" i="21"/>
  <c r="F83" i="21"/>
  <c r="F80" i="21"/>
  <c r="F78" i="21"/>
  <c r="E6" i="18"/>
  <c r="E14" i="18"/>
  <c r="E49" i="18"/>
  <c r="E78" i="18"/>
  <c r="F37" i="21"/>
  <c r="F24" i="21"/>
  <c r="F8" i="21"/>
  <c r="E15" i="18"/>
  <c r="E29" i="18"/>
  <c r="E43" i="18"/>
  <c r="E65" i="18"/>
  <c r="E79" i="18"/>
  <c r="E86" i="18"/>
  <c r="F85" i="21"/>
  <c r="F58" i="21"/>
  <c r="F45" i="21"/>
  <c r="E84" i="18"/>
  <c r="E7" i="18"/>
  <c r="E30" i="18"/>
  <c r="E73" i="18"/>
  <c r="F68" i="21"/>
  <c r="F60" i="21"/>
  <c r="F55" i="21"/>
  <c r="F44" i="21"/>
  <c r="F7" i="21"/>
  <c r="E17" i="18"/>
  <c r="E31" i="18"/>
  <c r="E52" i="18"/>
  <c r="E59" i="18"/>
  <c r="E81" i="18"/>
  <c r="E11" i="18"/>
  <c r="E45" i="18"/>
  <c r="E60" i="18"/>
  <c r="E67" i="18"/>
  <c r="E33" i="18"/>
  <c r="E46" i="18"/>
  <c r="E61" i="18"/>
  <c r="E68" i="18"/>
  <c r="F73" i="21"/>
  <c r="F67" i="21"/>
  <c r="F65" i="21"/>
  <c r="F62" i="21"/>
  <c r="F66" i="21"/>
  <c r="F53" i="21"/>
  <c r="F50" i="21"/>
  <c r="F48" i="21"/>
  <c r="F43" i="21"/>
  <c r="F14" i="21"/>
  <c r="F29" i="21"/>
  <c r="F84" i="21"/>
  <c r="F79" i="21"/>
  <c r="F76" i="21"/>
  <c r="F52" i="21"/>
  <c r="F42" i="21"/>
  <c r="F10" i="21"/>
  <c r="F17" i="21"/>
  <c r="F71" i="21"/>
  <c r="E77" i="18"/>
  <c r="F75" i="21"/>
  <c r="F22" i="21"/>
  <c r="F32" i="21"/>
  <c r="F33" i="21"/>
  <c r="F30" i="21"/>
  <c r="E66" i="18"/>
  <c r="C88" i="18"/>
  <c r="E88" i="21"/>
  <c r="F70" i="21"/>
  <c r="F57" i="21"/>
  <c r="F39" i="21"/>
  <c r="E39" i="18"/>
  <c r="F82" i="21"/>
  <c r="F69" i="21"/>
  <c r="F54" i="21"/>
  <c r="F31" i="21"/>
  <c r="E28" i="18"/>
  <c r="E80" i="18"/>
  <c r="F77" i="21"/>
  <c r="F51" i="21"/>
  <c r="F41" i="21"/>
  <c r="F87" i="21"/>
  <c r="F61" i="21"/>
  <c r="F25" i="21"/>
  <c r="F27" i="21"/>
  <c r="F12" i="21"/>
  <c r="E76" i="18"/>
  <c r="E47" i="18"/>
  <c r="F35" i="21"/>
  <c r="F21" i="21"/>
  <c r="F88" i="28"/>
  <c r="E87" i="18"/>
  <c r="E9" i="18"/>
  <c r="F34" i="24"/>
  <c r="F33" i="30"/>
  <c r="F88" i="19"/>
  <c r="E36" i="18"/>
  <c r="E48" i="18"/>
  <c r="E56" i="18"/>
  <c r="E74" i="18"/>
  <c r="E69" i="18"/>
  <c r="E83" i="18"/>
  <c r="C58" i="30"/>
  <c r="F58" i="30" s="1"/>
  <c r="F58" i="24"/>
  <c r="F42" i="24"/>
  <c r="E32" i="18"/>
  <c r="E75" i="18"/>
  <c r="F88" i="27"/>
  <c r="C88" i="21"/>
  <c r="F15" i="24"/>
  <c r="E64" i="18"/>
  <c r="D5" i="18"/>
  <c r="E10" i="18"/>
  <c r="E42" i="18"/>
  <c r="E85" i="18"/>
  <c r="D88" i="21"/>
  <c r="F23" i="21"/>
  <c r="C24" i="30"/>
  <c r="F24" i="24"/>
  <c r="C88" i="24"/>
  <c r="F56" i="24"/>
  <c r="E63" i="18"/>
  <c r="F63" i="21"/>
  <c r="F18" i="21"/>
  <c r="F40" i="21"/>
  <c r="F47" i="21"/>
  <c r="F56" i="21"/>
  <c r="D88" i="25" l="1"/>
  <c r="C88" i="25"/>
  <c r="E5" i="13"/>
  <c r="D88" i="13"/>
  <c r="E6" i="13"/>
  <c r="D88" i="30"/>
  <c r="F88" i="24"/>
  <c r="E88" i="30"/>
  <c r="F64" i="30"/>
  <c r="F21" i="30"/>
  <c r="F88" i="21"/>
  <c r="E5" i="18"/>
  <c r="E88" i="18" s="1"/>
  <c r="D88" i="18"/>
  <c r="C88" i="30"/>
  <c r="F24" i="30"/>
  <c r="E88" i="13" l="1"/>
  <c r="F88" i="30"/>
</calcChain>
</file>

<file path=xl/sharedStrings.xml><?xml version="1.0" encoding="utf-8"?>
<sst xmlns="http://schemas.openxmlformats.org/spreadsheetml/2006/main" count="2748" uniqueCount="264">
  <si>
    <t>Less 5 emp</t>
  </si>
  <si>
    <t>الزراعة والإنتاج الحيواني والصيد والخدمات المتصلة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</si>
  <si>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</si>
  <si>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</si>
  <si>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</si>
  <si>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</si>
  <si>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</si>
  <si>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</si>
  <si>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</si>
  <si>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</si>
  <si>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</si>
  <si>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</si>
  <si>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</si>
  <si>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</si>
  <si>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</si>
  <si>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</si>
  <si>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</si>
  <si>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</si>
  <si>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</si>
  <si>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</si>
  <si>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</si>
  <si>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</si>
  <si>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</si>
  <si>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</si>
  <si>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</si>
  <si>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</si>
  <si>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</si>
  <si>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</si>
  <si>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</si>
  <si>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</si>
  <si>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</si>
  <si>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</si>
  <si>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</si>
  <si>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</si>
  <si>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</si>
  <si>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</si>
  <si>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</si>
  <si>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</si>
  <si>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</si>
  <si>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والتجزئة ، وإصلاح المركبات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</si>
  <si>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</si>
  <si>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</si>
  <si>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</si>
  <si>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</si>
  <si>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</si>
  <si>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</si>
  <si>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</si>
  <si>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أنشطة أنتاج الأفلام والبرامج التلفزيونية والتسجيلات الصوتية</t>
  </si>
  <si>
    <t>أنشطة البرمجة والإذاعة</t>
  </si>
  <si>
    <t>الاتصالات</t>
  </si>
  <si>
    <t>أنشطة البرمجة الحاسوبية والخبرة الاستشارية وما يتصل بها</t>
  </si>
  <si>
    <t>أنشطة خدمات المعلومات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</si>
  <si>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</si>
  <si>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</si>
  <si>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>الأنشطة القانونية وأنشطة المحاسبة</t>
  </si>
  <si>
    <t>أنشطة المكاتب الرئيسية ، وألانشطة الاستشارية في مجال الإدارة</t>
  </si>
  <si>
    <t>البحث والتطوير في المجال العلمي</t>
  </si>
  <si>
    <t>أبحاث الإعلان والسوق</t>
  </si>
  <si>
    <t>الأشطة المهنية والعلمية والتقنية الأخرى</t>
  </si>
  <si>
    <t>أنشطة الاستخدام</t>
  </si>
  <si>
    <t>أنشطة الأمن والتحقيق</t>
  </si>
  <si>
    <t>أنشطة تقديم الخدمات للمباني وتجميل المواقع</t>
  </si>
  <si>
    <t>الأنشطة الإدارية للمكاتب ، وأنشطة الدعم للمكاتب</t>
  </si>
  <si>
    <t>التعليم</t>
  </si>
  <si>
    <t>المكتبات ودور المحفوظات، والمتاحف والأنشطة الثقافية الأخرى</t>
  </si>
  <si>
    <t>الهيئات ذات العضوية</t>
  </si>
  <si>
    <t>إصلاح الحواسيب والسلع الشخصية والمنزلية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</si>
  <si>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</si>
  <si>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</si>
  <si>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</si>
  <si>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</si>
  <si>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</si>
  <si>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</si>
  <si>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</si>
  <si>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</si>
  <si>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</si>
  <si>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</si>
  <si>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</si>
  <si>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</si>
  <si>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</si>
  <si>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</si>
  <si>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</si>
  <si>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</si>
  <si>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</si>
  <si>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</si>
  <si>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</si>
  <si>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</si>
  <si>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</si>
  <si>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</si>
  <si>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</si>
  <si>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</si>
  <si>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</si>
  <si>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</si>
  <si>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</si>
  <si>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</si>
  <si>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</si>
  <si>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</si>
  <si>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</si>
  <si>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</si>
  <si>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</si>
  <si>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</si>
  <si>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</si>
  <si>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</si>
  <si>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</si>
  <si>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</si>
  <si>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</si>
  <si>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</si>
  <si>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</si>
  <si>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</si>
  <si>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</si>
  <si>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</si>
  <si>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</si>
  <si>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</si>
  <si>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</si>
  <si>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</si>
  <si>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</si>
  <si>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</si>
  <si>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</si>
  <si>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</si>
  <si>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</si>
  <si>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</si>
  <si>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</si>
  <si>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</si>
  <si>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</si>
  <si>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</si>
  <si>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</si>
  <si>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</si>
  <si>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</si>
  <si>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</si>
  <si>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</si>
  <si>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</si>
  <si>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</si>
  <si>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</si>
  <si>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</si>
  <si>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</si>
  <si>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</si>
  <si>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</si>
  <si>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</si>
  <si>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</si>
  <si>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</si>
  <si>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</si>
  <si>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</si>
  <si>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</si>
  <si>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</si>
  <si>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</si>
  <si>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</si>
  <si>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</si>
  <si>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الرواتب والأجور</t>
  </si>
  <si>
    <t>المزايا والبدلات</t>
  </si>
  <si>
    <t>01</t>
  </si>
  <si>
    <t>02</t>
  </si>
  <si>
    <t>03</t>
  </si>
  <si>
    <t>05</t>
  </si>
  <si>
    <t>06</t>
  </si>
  <si>
    <t>07</t>
  </si>
  <si>
    <t>08</t>
  </si>
  <si>
    <t>09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</si>
  <si>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</si>
  <si>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</si>
  <si>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</si>
  <si>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</si>
  <si>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</si>
  <si>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38 - Waste collection, treatment &amp; disposal activities; materials recovery</t>
  </si>
  <si>
    <t>45 - Wholesale &amp; retail trade and repair of motor vehicles &amp; motorcycles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</si>
  <si>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</si>
  <si>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</si>
  <si>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النقل البري و النقل عبر الأنابيب </t>
  </si>
  <si>
    <t>59 - Motion picture, video &amp; tv programme production, sound recording</t>
  </si>
  <si>
    <t>أنشطة الخدمات المالية ، فيما عدا تمويل التأمين وصناديق المعاشات</t>
  </si>
  <si>
    <t>65 - Insurance, reinsurance and pension funding</t>
  </si>
  <si>
    <t xml:space="preserve">الأنشطة العقارية 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</si>
  <si>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</si>
  <si>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</si>
  <si>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 xml:space="preserve">الأنشطة البيطرية   </t>
  </si>
  <si>
    <t xml:space="preserve">الأنشطة الإيجارية 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</si>
  <si>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</si>
  <si>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</si>
  <si>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82 - Office administrative, office support &amp; other business support act's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</si>
  <si>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</si>
  <si>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</si>
  <si>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</si>
  <si>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</si>
  <si>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 xml:space="preserve"> الرياضية والترفيهية والتسلية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</si>
  <si>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</si>
  <si>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</si>
  <si>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</si>
  <si>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</si>
  <si>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</si>
  <si>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</si>
  <si>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</si>
  <si>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</si>
  <si>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</si>
  <si>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</si>
  <si>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</si>
  <si>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</si>
  <si>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</si>
  <si>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</si>
  <si>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</si>
  <si>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</si>
  <si>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</si>
  <si>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</si>
  <si>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</si>
  <si>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</si>
  <si>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</si>
  <si>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</si>
  <si>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</si>
  <si>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</si>
  <si>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</si>
  <si>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</si>
  <si>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</si>
  <si>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</si>
  <si>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</si>
  <si>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</si>
  <si>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</si>
  <si>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</si>
  <si>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</si>
  <si>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</si>
  <si>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</si>
  <si>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</si>
  <si>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</si>
  <si>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>جدول رقم 6</t>
  </si>
  <si>
    <t>بآلاف الريالات         Thousands SR</t>
  </si>
  <si>
    <t>بآلاف الريالات</t>
  </si>
  <si>
    <t>Thousands SR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</si>
  <si>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</si>
  <si>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</si>
  <si>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</si>
  <si>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</si>
  <si>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</si>
  <si>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</si>
  <si>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</si>
  <si>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</si>
  <si>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</si>
  <si>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</si>
  <si>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</si>
  <si>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Table 14</t>
  </si>
  <si>
    <t>جدول رقم 14</t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</si>
  <si>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2016</t>
    </r>
  </si>
  <si>
    <t xml:space="preserve"> Revenues &amp; Expenditures by economic activity 2016 </t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</si>
  <si>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                       </t>
    </r>
  </si>
  <si>
    <t>Operating Expenditures by class size &amp; economic activity 2016</t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</si>
  <si>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2016</t>
    </r>
  </si>
  <si>
    <t>Operating Revenues by class size &amp; economic activity 2016</t>
  </si>
  <si>
    <r>
      <t xml:space="preserve">التكوين الرأسمالي حسب النشاط الاقتصادي </t>
    </r>
    <r>
      <rPr>
        <b/>
        <sz val="12"/>
        <rFont val="Calibri"/>
        <family val="2"/>
      </rPr>
      <t>2016</t>
    </r>
  </si>
  <si>
    <t>Gross capital formation by economic activity 2016</t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</si>
  <si>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</t>
    </r>
  </si>
  <si>
    <t>Saudi employees by class size &amp; economic activity 2016</t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</si>
  <si>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2016</t>
    </r>
  </si>
  <si>
    <t>Non-Saudi employees by class size &amp; economic activity 2016</t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</si>
  <si>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</si>
  <si>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2016</t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</si>
  <si>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2016</t>
    </r>
  </si>
  <si>
    <t xml:space="preserve"> Total employees (Saudi, Non-Saudi) by economic activity 2016</t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</si>
  <si>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2016</t>
    </r>
  </si>
  <si>
    <t>Wages &amp; Salaries by class size &amp; economic activity 2016</t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</si>
  <si>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2016</t>
    </r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</si>
  <si>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2016</t>
    </r>
  </si>
  <si>
    <t>Operating Surplus by class size &amp; economic activity 2016</t>
  </si>
  <si>
    <t>المصدر : المسح الاقتصادي السنوي للمؤسسات 2016</t>
  </si>
  <si>
    <r>
      <t xml:space="preserve">تعويضات المشتغلين حسب النشاط الاقتصادي </t>
    </r>
    <r>
      <rPr>
        <b/>
        <sz val="12"/>
        <rFont val="Calibri"/>
        <family val="2"/>
      </rPr>
      <t>2016</t>
    </r>
  </si>
  <si>
    <t xml:space="preserve"> Employees Compensation by economic activity 2016</t>
  </si>
  <si>
    <r>
      <t xml:space="preserve">تعويضات المشتغلين حسب فئة حجم المنشأة والنشاط الاقتصادي </t>
    </r>
    <r>
      <rPr>
        <b/>
        <sz val="12"/>
        <rFont val="Arial"/>
        <family val="2"/>
      </rPr>
      <t>2016</t>
    </r>
  </si>
  <si>
    <t>Employees Compensation by class size &amp; economic activity 2016</t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</si>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</sst>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4" x14ac:knownFonts="1">
    <font>
      <sz val="10"/>
      <name val="Arial"/>
      <charset val="178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 Narrow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78"/>
      <scheme val="minor"/>
    </font>
    <font>
      <sz val="9"/>
      <name val="Arial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19" fillId="3" borderId="2" xfId="12" applyFont="1" applyFill="1" applyBorder="1" applyAlignment="1">
      <alignment horizontal="center" vertical="center" wrapText="1" readingOrder="2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2" fillId="3" borderId="2" xfId="12" applyFont="1" applyFill="1" applyBorder="1" applyAlignment="1">
      <alignment horizontal="center" vertical="center" wrapText="1" readingOrder="2"/>
    </xf>
    <xf numFmtId="0" fontId="0" fillId="0" borderId="0" xfId="0" applyAlignment="1">
      <alignment horizontal="left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2" fillId="3" borderId="1" xfId="12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3" xfId="1" applyNumberFormat="1" applyFont="1" applyFill="1" applyBorder="1" applyAlignment="1">
      <alignment horizontal="left" vertical="center" wrapText="1" indent="1"/>
    </xf>
    <xf numFmtId="0" fontId="22" fillId="3" borderId="4" xfId="12" applyFont="1" applyFill="1" applyBorder="1" applyAlignment="1">
      <alignment horizontal="center" vertical="center" wrapText="1" readingOrder="2"/>
    </xf>
    <xf numFmtId="0" fontId="12" fillId="3" borderId="2" xfId="12" applyFont="1" applyFill="1" applyBorder="1" applyAlignment="1">
      <alignment horizontal="center" vertical="center" wrapText="1" readingOrder="2"/>
    </xf>
    <xf numFmtId="0" fontId="23" fillId="3" borderId="4" xfId="12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right" vertical="center" indent="2"/>
    </xf>
    <xf numFmtId="3" fontId="4" fillId="2" borderId="1" xfId="1" applyNumberFormat="1" applyFont="1" applyFill="1" applyBorder="1" applyAlignment="1">
      <alignment horizontal="left" vertical="center" wrapText="1" indent="2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4" borderId="5" xfId="26" applyFont="1" applyFill="1" applyBorder="1" applyAlignment="1">
      <alignment horizontal="right" vertical="center" wrapText="1" indent="1" readingOrder="2"/>
    </xf>
    <xf numFmtId="0" fontId="23" fillId="4" borderId="5" xfId="61" applyFont="1" applyFill="1" applyBorder="1" applyAlignment="1">
      <alignment horizontal="right" vertical="center" wrapText="1" indent="1"/>
    </xf>
    <xf numFmtId="0" fontId="23" fillId="4" borderId="5" xfId="60" applyFont="1" applyFill="1" applyBorder="1" applyAlignment="1">
      <alignment horizontal="right" vertical="center" wrapText="1" indent="1"/>
    </xf>
    <xf numFmtId="0" fontId="23" fillId="4" borderId="5" xfId="59" applyFont="1" applyFill="1" applyBorder="1" applyAlignment="1">
      <alignment horizontal="right" vertical="center" wrapText="1" indent="1"/>
    </xf>
    <xf numFmtId="0" fontId="23" fillId="4" borderId="5" xfId="58" applyFont="1" applyFill="1" applyBorder="1" applyAlignment="1">
      <alignment horizontal="right" vertical="center" wrapText="1" indent="1"/>
    </xf>
    <xf numFmtId="0" fontId="23" fillId="4" borderId="5" xfId="57" applyFont="1" applyFill="1" applyBorder="1" applyAlignment="1">
      <alignment horizontal="right" vertical="center" wrapText="1" indent="1"/>
    </xf>
    <xf numFmtId="0" fontId="23" fillId="4" borderId="5" xfId="56" applyFont="1" applyFill="1" applyBorder="1" applyAlignment="1">
      <alignment horizontal="right" vertical="center" wrapText="1" indent="1"/>
    </xf>
    <xf numFmtId="0" fontId="23" fillId="4" borderId="5" xfId="55" applyFont="1" applyFill="1" applyBorder="1" applyAlignment="1">
      <alignment horizontal="right" vertical="center" wrapText="1" indent="1"/>
    </xf>
    <xf numFmtId="0" fontId="23" fillId="4" borderId="5" xfId="54" applyFont="1" applyFill="1" applyBorder="1" applyAlignment="1">
      <alignment horizontal="right" vertical="center" wrapText="1" indent="1"/>
    </xf>
    <xf numFmtId="0" fontId="23" fillId="4" borderId="5" xfId="53" applyFont="1" applyFill="1" applyBorder="1" applyAlignment="1">
      <alignment horizontal="right" vertical="center" wrapText="1" indent="1"/>
    </xf>
    <xf numFmtId="0" fontId="23" fillId="4" borderId="5" xfId="52" applyFont="1" applyFill="1" applyBorder="1" applyAlignment="1">
      <alignment horizontal="right" vertical="center" wrapText="1" indent="1"/>
    </xf>
    <xf numFmtId="0" fontId="23" fillId="4" borderId="5" xfId="51" applyFont="1" applyFill="1" applyBorder="1" applyAlignment="1">
      <alignment horizontal="right" vertical="center" wrapText="1" indent="1"/>
    </xf>
    <xf numFmtId="0" fontId="23" fillId="4" borderId="5" xfId="50" applyFont="1" applyFill="1" applyBorder="1" applyAlignment="1">
      <alignment horizontal="right" vertical="center" wrapText="1" indent="1"/>
    </xf>
    <xf numFmtId="0" fontId="23" fillId="4" borderId="5" xfId="49" applyFont="1" applyFill="1" applyBorder="1" applyAlignment="1">
      <alignment horizontal="right" vertical="center" wrapText="1" indent="1"/>
    </xf>
    <xf numFmtId="0" fontId="23" fillId="4" borderId="5" xfId="48" applyFont="1" applyFill="1" applyBorder="1" applyAlignment="1">
      <alignment horizontal="right" vertical="center" wrapText="1" indent="1"/>
    </xf>
    <xf numFmtId="0" fontId="23" fillId="4" borderId="5" xfId="47" applyFont="1" applyFill="1" applyBorder="1" applyAlignment="1">
      <alignment horizontal="right" vertical="center" wrapText="1" indent="1"/>
    </xf>
    <xf numFmtId="0" fontId="23" fillId="4" borderId="5" xfId="46" applyFont="1" applyFill="1" applyBorder="1" applyAlignment="1">
      <alignment horizontal="right" vertical="center" wrapText="1" indent="1"/>
    </xf>
    <xf numFmtId="0" fontId="23" fillId="4" borderId="5" xfId="45" applyFont="1" applyFill="1" applyBorder="1" applyAlignment="1">
      <alignment horizontal="right" vertical="center" wrapText="1" indent="1"/>
    </xf>
    <xf numFmtId="0" fontId="23" fillId="4" borderId="5" xfId="44" applyFont="1" applyFill="1" applyBorder="1" applyAlignment="1">
      <alignment horizontal="right" vertical="center" wrapText="1" indent="1"/>
    </xf>
    <xf numFmtId="0" fontId="23" fillId="4" borderId="5" xfId="43" applyFont="1" applyFill="1" applyBorder="1" applyAlignment="1">
      <alignment horizontal="right" vertical="center" wrapText="1" indent="1"/>
    </xf>
    <xf numFmtId="0" fontId="23" fillId="4" borderId="5" xfId="42" applyFont="1" applyFill="1" applyBorder="1" applyAlignment="1">
      <alignment horizontal="right" vertical="center" wrapText="1" indent="1"/>
    </xf>
    <xf numFmtId="0" fontId="23" fillId="4" borderId="5" xfId="41" applyFont="1" applyFill="1" applyBorder="1" applyAlignment="1">
      <alignment horizontal="right" vertical="center" wrapText="1" indent="1"/>
    </xf>
    <xf numFmtId="0" fontId="23" fillId="4" borderId="5" xfId="38" applyFont="1" applyFill="1" applyBorder="1" applyAlignment="1">
      <alignment horizontal="right" vertical="center" wrapText="1" indent="1"/>
    </xf>
    <xf numFmtId="0" fontId="23" fillId="4" borderId="5" xfId="37" applyFont="1" applyFill="1" applyBorder="1" applyAlignment="1">
      <alignment horizontal="right" vertical="center" wrapText="1" indent="1"/>
    </xf>
    <xf numFmtId="0" fontId="23" fillId="4" borderId="5" xfId="36" applyFont="1" applyFill="1" applyBorder="1" applyAlignment="1">
      <alignment horizontal="right" vertical="center" wrapText="1" indent="1"/>
    </xf>
    <xf numFmtId="0" fontId="23" fillId="4" borderId="5" xfId="35" applyFont="1" applyFill="1" applyBorder="1" applyAlignment="1">
      <alignment horizontal="right" vertical="center" wrapText="1" indent="1" shrinkToFit="1"/>
    </xf>
    <xf numFmtId="0" fontId="23" fillId="4" borderId="5" xfId="34" applyFont="1" applyFill="1" applyBorder="1" applyAlignment="1">
      <alignment horizontal="right" vertical="center" wrapText="1" indent="1"/>
    </xf>
    <xf numFmtId="0" fontId="23" fillId="4" borderId="5" xfId="33" applyFont="1" applyFill="1" applyBorder="1" applyAlignment="1">
      <alignment horizontal="right" vertical="center" wrapText="1" indent="1"/>
    </xf>
    <xf numFmtId="0" fontId="23" fillId="4" borderId="5" xfId="32" applyFont="1" applyFill="1" applyBorder="1" applyAlignment="1">
      <alignment horizontal="right" vertical="center" wrapText="1" indent="1"/>
    </xf>
    <xf numFmtId="0" fontId="23" fillId="4" borderId="5" xfId="31" applyFont="1" applyFill="1" applyBorder="1" applyAlignment="1">
      <alignment horizontal="right" vertical="center" wrapText="1" indent="1"/>
    </xf>
    <xf numFmtId="0" fontId="23" fillId="4" borderId="5" xfId="30" applyFont="1" applyFill="1" applyBorder="1" applyAlignment="1">
      <alignment horizontal="right" vertical="center" wrapText="1" indent="1"/>
    </xf>
    <xf numFmtId="0" fontId="23" fillId="4" borderId="5" xfId="29" applyFont="1" applyFill="1" applyBorder="1" applyAlignment="1">
      <alignment horizontal="right" vertical="center" wrapText="1" indent="1"/>
    </xf>
    <xf numFmtId="0" fontId="23" fillId="4" borderId="5" xfId="25" applyFont="1" applyFill="1" applyBorder="1" applyAlignment="1">
      <alignment horizontal="right" vertical="center" wrapText="1" indent="1"/>
    </xf>
    <xf numFmtId="0" fontId="23" fillId="4" borderId="5" xfId="24" applyFont="1" applyFill="1" applyBorder="1" applyAlignment="1">
      <alignment horizontal="right" vertical="center" wrapText="1" indent="1"/>
    </xf>
    <xf numFmtId="0" fontId="23" fillId="4" borderId="5" xfId="23" applyFont="1" applyFill="1" applyBorder="1" applyAlignment="1">
      <alignment horizontal="right" vertical="center" wrapText="1" indent="1"/>
    </xf>
    <xf numFmtId="0" fontId="23" fillId="4" borderId="5" xfId="22" applyFont="1" applyFill="1" applyBorder="1" applyAlignment="1">
      <alignment horizontal="right" vertical="center" wrapText="1" indent="1"/>
    </xf>
    <xf numFmtId="0" fontId="23" fillId="4" borderId="5" xfId="21" applyFont="1" applyFill="1" applyBorder="1" applyAlignment="1">
      <alignment horizontal="right" vertical="center" wrapText="1" indent="1"/>
    </xf>
    <xf numFmtId="0" fontId="23" fillId="4" borderId="5" xfId="20" applyFont="1" applyFill="1" applyBorder="1" applyAlignment="1">
      <alignment horizontal="right" vertical="center" wrapText="1" indent="1"/>
    </xf>
    <xf numFmtId="0" fontId="23" fillId="4" borderId="5" xfId="19" applyFont="1" applyFill="1" applyBorder="1" applyAlignment="1">
      <alignment horizontal="right" vertical="center" wrapText="1" indent="1"/>
    </xf>
    <xf numFmtId="0" fontId="23" fillId="4" borderId="5" xfId="18" applyFont="1" applyFill="1" applyBorder="1" applyAlignment="1">
      <alignment horizontal="right" vertical="center" wrapText="1" indent="1"/>
    </xf>
    <xf numFmtId="0" fontId="23" fillId="4" borderId="5" xfId="17" applyFont="1" applyFill="1" applyBorder="1" applyAlignment="1">
      <alignment horizontal="right" vertical="center" wrapText="1" indent="1"/>
    </xf>
    <xf numFmtId="0" fontId="23" fillId="4" borderId="5" xfId="16" applyFont="1" applyFill="1" applyBorder="1" applyAlignment="1">
      <alignment horizontal="right" vertical="center" wrapText="1" indent="1"/>
    </xf>
    <xf numFmtId="0" fontId="23" fillId="4" borderId="5" xfId="11" applyFont="1" applyFill="1" applyBorder="1" applyAlignment="1">
      <alignment horizontal="right" vertical="center" wrapText="1" indent="1"/>
    </xf>
    <xf numFmtId="0" fontId="23" fillId="4" borderId="5" xfId="10" applyFont="1" applyFill="1" applyBorder="1" applyAlignment="1">
      <alignment horizontal="right" vertical="center" wrapText="1" indent="1"/>
    </xf>
    <xf numFmtId="0" fontId="23" fillId="4" borderId="5" xfId="9" applyFont="1" applyFill="1" applyBorder="1" applyAlignment="1">
      <alignment horizontal="right" vertical="center" wrapText="1" indent="1"/>
    </xf>
    <xf numFmtId="0" fontId="23" fillId="4" borderId="5" xfId="8" applyFont="1" applyFill="1" applyBorder="1" applyAlignment="1">
      <alignment horizontal="right" vertical="center" wrapText="1" indent="1"/>
    </xf>
    <xf numFmtId="0" fontId="23" fillId="4" borderId="5" xfId="7" applyFont="1" applyFill="1" applyBorder="1" applyAlignment="1">
      <alignment horizontal="right" vertical="center" wrapText="1" indent="1"/>
    </xf>
    <xf numFmtId="0" fontId="23" fillId="4" borderId="5" xfId="6" applyFont="1" applyFill="1" applyBorder="1" applyAlignment="1">
      <alignment horizontal="right" vertical="center" wrapText="1" indent="1"/>
    </xf>
    <xf numFmtId="0" fontId="23" fillId="4" borderId="5" xfId="5" applyFont="1" applyFill="1" applyBorder="1" applyAlignment="1">
      <alignment horizontal="right" vertical="center" wrapText="1" indent="1"/>
    </xf>
    <xf numFmtId="0" fontId="23" fillId="4" borderId="5" xfId="4" applyFont="1" applyFill="1" applyBorder="1" applyAlignment="1">
      <alignment horizontal="right" vertical="center" wrapText="1" indent="1"/>
    </xf>
    <xf numFmtId="0" fontId="23" fillId="4" borderId="5" xfId="15" applyFont="1" applyFill="1" applyBorder="1" applyAlignment="1">
      <alignment horizontal="right" vertical="center" wrapText="1" indent="1" readingOrder="2"/>
    </xf>
    <xf numFmtId="0" fontId="23" fillId="4" borderId="5" xfId="28" applyFont="1" applyFill="1" applyBorder="1" applyAlignment="1">
      <alignment horizontal="right" vertical="center" wrapText="1" indent="1" readingOrder="2"/>
    </xf>
    <xf numFmtId="0" fontId="23" fillId="4" borderId="5" xfId="27" applyFont="1" applyFill="1" applyBorder="1" applyAlignment="1">
      <alignment horizontal="right" vertical="center" wrapText="1" indent="1" readingOrder="2"/>
    </xf>
    <xf numFmtId="0" fontId="23" fillId="4" borderId="5" xfId="39" applyFont="1" applyFill="1" applyBorder="1" applyAlignment="1">
      <alignment horizontal="right" vertical="center" wrapText="1" indent="1" readingOrder="2"/>
    </xf>
    <xf numFmtId="49" fontId="23" fillId="4" borderId="6" xfId="26" applyNumberFormat="1" applyFont="1" applyFill="1" applyBorder="1" applyAlignment="1">
      <alignment horizontal="center" vertical="center" wrapText="1" readingOrder="1"/>
    </xf>
    <xf numFmtId="0" fontId="23" fillId="4" borderId="6" xfId="12" applyFont="1" applyFill="1" applyBorder="1" applyAlignment="1">
      <alignment horizontal="center" vertical="center" wrapText="1" readingOrder="1"/>
    </xf>
    <xf numFmtId="0" fontId="24" fillId="0" borderId="0" xfId="0" applyFont="1" applyAlignment="1"/>
    <xf numFmtId="3" fontId="25" fillId="0" borderId="1" xfId="12" applyNumberFormat="1" applyFont="1" applyFill="1" applyBorder="1" applyAlignment="1">
      <alignment horizontal="left" vertical="center" wrapText="1" indent="1" readingOrder="1"/>
    </xf>
    <xf numFmtId="3" fontId="2" fillId="2" borderId="1" xfId="12" applyNumberFormat="1" applyFont="1" applyFill="1" applyBorder="1" applyAlignment="1">
      <alignment horizontal="left" vertical="center" wrapText="1" indent="1" readingOrder="1"/>
    </xf>
    <xf numFmtId="3" fontId="26" fillId="2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right" vertical="center"/>
    </xf>
    <xf numFmtId="3" fontId="9" fillId="0" borderId="3" xfId="1" applyNumberFormat="1" applyFont="1" applyBorder="1" applyAlignment="1">
      <alignment horizontal="left" vertical="center" wrapText="1" indent="1"/>
    </xf>
    <xf numFmtId="3" fontId="0" fillId="0" borderId="1" xfId="0" applyNumberFormat="1" applyBorder="1" applyAlignment="1">
      <alignment horizontal="right" vertical="center" indent="1"/>
    </xf>
    <xf numFmtId="1" fontId="9" fillId="0" borderId="3" xfId="62" applyNumberFormat="1" applyFont="1" applyFill="1" applyBorder="1" applyAlignment="1">
      <alignment horizontal="left" vertical="center" wrapText="1" indent="2"/>
    </xf>
    <xf numFmtId="1" fontId="9" fillId="0" borderId="3" xfId="1" applyNumberFormat="1" applyFont="1" applyFill="1" applyBorder="1" applyAlignment="1">
      <alignment horizontal="left" vertical="center" wrapText="1" indent="2"/>
    </xf>
    <xf numFmtId="1" fontId="9" fillId="0" borderId="3" xfId="62" applyNumberFormat="1" applyFont="1" applyBorder="1" applyAlignment="1">
      <alignment horizontal="left" vertical="center" wrapText="1" indent="2"/>
    </xf>
    <xf numFmtId="1" fontId="9" fillId="0" borderId="3" xfId="1" applyNumberFormat="1" applyFont="1" applyBorder="1" applyAlignment="1">
      <alignment horizontal="left" vertical="center" wrapText="1" indent="2"/>
    </xf>
    <xf numFmtId="3" fontId="9" fillId="0" borderId="1" xfId="1" applyNumberFormat="1" applyFont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left" vertical="center" indent="1"/>
    </xf>
    <xf numFmtId="0" fontId="11" fillId="5" borderId="7" xfId="12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vertical="center" wrapText="1" readingOrder="2"/>
    </xf>
    <xf numFmtId="0" fontId="11" fillId="0" borderId="7" xfId="0" applyFont="1" applyBorder="1" applyAlignment="1">
      <alignment vertical="center"/>
    </xf>
    <xf numFmtId="0" fontId="11" fillId="0" borderId="7" xfId="12" applyFont="1" applyFill="1" applyBorder="1" applyAlignment="1">
      <alignment vertical="center" wrapText="1" readingOrder="2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0" xfId="0" applyBorder="1"/>
    <xf numFmtId="0" fontId="11" fillId="0" borderId="0" xfId="12" applyFont="1" applyFill="1" applyBorder="1" applyAlignment="1">
      <alignment vertical="center" wrapText="1" readingOrder="2"/>
    </xf>
    <xf numFmtId="165" fontId="0" fillId="0" borderId="0" xfId="0" applyNumberFormat="1"/>
    <xf numFmtId="165" fontId="2" fillId="2" borderId="1" xfId="1" applyNumberFormat="1" applyFont="1" applyFill="1" applyBorder="1" applyAlignment="1">
      <alignment horizontal="right" vertical="center" indent="1"/>
    </xf>
    <xf numFmtId="0" fontId="29" fillId="0" borderId="0" xfId="0" applyFont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4" borderId="4" xfId="12" applyFont="1" applyFill="1" applyBorder="1" applyAlignment="1">
      <alignment horizontal="center" vertical="center" readingOrder="2"/>
    </xf>
    <xf numFmtId="0" fontId="11" fillId="0" borderId="7" xfId="12" applyFont="1" applyBorder="1" applyAlignment="1">
      <alignment horizontal="center" vertical="center" wrapText="1" readingOrder="2"/>
    </xf>
    <xf numFmtId="0" fontId="27" fillId="6" borderId="7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3" fontId="26" fillId="7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 indent="1"/>
    </xf>
    <xf numFmtId="3" fontId="0" fillId="0" borderId="1" xfId="0" applyNumberFormat="1" applyFill="1" applyBorder="1" applyAlignment="1" applyProtection="1">
      <alignment horizontal="right" vertical="center" indent="1"/>
      <protection locked="0"/>
    </xf>
    <xf numFmtId="3" fontId="2" fillId="2" borderId="1" xfId="12" applyNumberFormat="1" applyFont="1" applyFill="1" applyBorder="1" applyAlignment="1">
      <alignment horizontal="right" vertical="center" wrapText="1" indent="1" readingOrder="1"/>
    </xf>
    <xf numFmtId="3" fontId="0" fillId="0" borderId="1" xfId="2" applyNumberFormat="1" applyFont="1" applyFill="1" applyBorder="1" applyAlignment="1">
      <alignment horizontal="right" vertical="center" indent="1"/>
    </xf>
    <xf numFmtId="3" fontId="8" fillId="0" borderId="1" xfId="2" applyNumberFormat="1" applyFont="1" applyFill="1" applyBorder="1" applyAlignment="1">
      <alignment horizontal="right" vertical="center" indent="1"/>
    </xf>
    <xf numFmtId="0" fontId="8" fillId="0" borderId="0" xfId="0" applyFont="1"/>
    <xf numFmtId="3" fontId="25" fillId="0" borderId="1" xfId="0" applyNumberFormat="1" applyFont="1" applyBorder="1" applyAlignment="1">
      <alignment horizontal="right" vertical="center" indent="1"/>
    </xf>
    <xf numFmtId="0" fontId="24" fillId="0" borderId="0" xfId="0" applyFont="1" applyAlignment="1">
      <alignment vertical="center"/>
    </xf>
    <xf numFmtId="0" fontId="31" fillId="3" borderId="1" xfId="12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horizontal="center" vertical="center"/>
    </xf>
    <xf numFmtId="0" fontId="32" fillId="3" borderId="1" xfId="12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12" applyFont="1" applyBorder="1" applyAlignment="1">
      <alignment horizontal="center" vertical="center" wrapText="1" readingOrder="2"/>
    </xf>
    <xf numFmtId="0" fontId="11" fillId="0" borderId="7" xfId="12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3" fillId="0" borderId="7" xfId="12" applyFont="1" applyBorder="1" applyAlignment="1">
      <alignment horizontal="center" vertical="center" wrapText="1" readingOrder="2"/>
    </xf>
    <xf numFmtId="0" fontId="27" fillId="5" borderId="7" xfId="12" applyFont="1" applyFill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center" vertical="center" wrapText="1" readingOrder="2"/>
    </xf>
    <xf numFmtId="0" fontId="28" fillId="0" borderId="7" xfId="12" applyFont="1" applyBorder="1" applyAlignment="1">
      <alignment horizontal="center" vertical="center" wrapText="1" readingOrder="2"/>
    </xf>
    <xf numFmtId="0" fontId="16" fillId="0" borderId="7" xfId="12" applyFont="1" applyBorder="1" applyAlignment="1">
      <alignment horizontal="center" vertical="center" wrapText="1" readingOrder="2"/>
    </xf>
  </cellXfs>
  <cellStyles count="63">
    <cellStyle name="Comma" xfId="1" builtinId="3"/>
    <cellStyle name="Comma 2" xfId="2"/>
    <cellStyle name="Comma 3 2" xfId="3"/>
    <cellStyle name="Normal" xfId="0" builtinId="0"/>
    <cellStyle name="Normal 12 10" xfId="4"/>
    <cellStyle name="Normal 13 10" xfId="5"/>
    <cellStyle name="Normal 14 10" xfId="6"/>
    <cellStyle name="Normal 15 10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 2 2" xfId="14"/>
    <cellStyle name="Normal 2 4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 3" xfId="27"/>
    <cellStyle name="Normal 3 4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 2" xfId="39"/>
    <cellStyle name="Normal 4 3" xfId="40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0" xfId="61"/>
    <cellStyle name="Percent" xfId="6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58" workbookViewId="0">
      <selection activeCell="E9" sqref="E9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30" t="s">
        <v>197</v>
      </c>
      <c r="B1" s="130"/>
      <c r="C1" s="88"/>
      <c r="D1" s="88"/>
      <c r="E1" s="88"/>
      <c r="F1" s="88"/>
      <c r="G1" s="88" t="s">
        <v>198</v>
      </c>
    </row>
    <row r="2" spans="1:7" s="93" customFormat="1" ht="24.95" customHeight="1" x14ac:dyDescent="0.2">
      <c r="A2" s="134" t="s">
        <v>263</v>
      </c>
      <c r="B2" s="134"/>
      <c r="C2" s="134"/>
      <c r="D2" s="134"/>
      <c r="E2" s="134"/>
      <c r="F2" s="134"/>
      <c r="G2" s="134"/>
    </row>
    <row r="3" spans="1:7" ht="20.100000000000001" customHeight="1" x14ac:dyDescent="0.2">
      <c r="A3" s="131" t="s">
        <v>68</v>
      </c>
      <c r="B3" s="131"/>
      <c r="C3" s="13" t="s">
        <v>187</v>
      </c>
      <c r="D3" s="13" t="s">
        <v>188</v>
      </c>
      <c r="E3" s="13" t="s">
        <v>189</v>
      </c>
      <c r="F3" s="13" t="s">
        <v>69</v>
      </c>
      <c r="G3" s="132" t="s">
        <v>73</v>
      </c>
    </row>
    <row r="4" spans="1:7" ht="20.100000000000001" customHeight="1" x14ac:dyDescent="0.2">
      <c r="A4" s="131"/>
      <c r="B4" s="131"/>
      <c r="C4" s="1" t="s">
        <v>0</v>
      </c>
      <c r="D4" s="2" t="s">
        <v>70</v>
      </c>
      <c r="E4" s="3" t="s">
        <v>71</v>
      </c>
      <c r="F4" s="4" t="s">
        <v>72</v>
      </c>
      <c r="G4" s="132"/>
    </row>
    <row r="5" spans="1:7" ht="14.45" customHeight="1" x14ac:dyDescent="0.2">
      <c r="A5" s="86" t="s">
        <v>149</v>
      </c>
      <c r="B5" s="32" t="s">
        <v>1</v>
      </c>
      <c r="C5" s="15">
        <v>83430</v>
      </c>
      <c r="D5" s="15">
        <v>5145</v>
      </c>
      <c r="E5" s="15">
        <v>426</v>
      </c>
      <c r="F5" s="11">
        <f>SUM(C5:E5)</f>
        <v>89001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5">
        <v>599</v>
      </c>
      <c r="D6" s="15">
        <v>33</v>
      </c>
      <c r="E6" s="15">
        <v>1</v>
      </c>
      <c r="F6" s="11">
        <f t="shared" ref="F6:F69" si="0">SUM(C6:E6)</f>
        <v>633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5">
        <v>47</v>
      </c>
      <c r="D7" s="15">
        <v>11</v>
      </c>
      <c r="E7" s="15">
        <v>10</v>
      </c>
      <c r="F7" s="11">
        <f t="shared" si="0"/>
        <v>68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5">
        <v>7</v>
      </c>
      <c r="D8" s="15">
        <v>0</v>
      </c>
      <c r="E8" s="15">
        <v>0</v>
      </c>
      <c r="F8" s="11">
        <f t="shared" si="0"/>
        <v>7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5">
        <v>9</v>
      </c>
      <c r="D9" s="15">
        <v>14</v>
      </c>
      <c r="E9" s="15">
        <v>49</v>
      </c>
      <c r="F9" s="11">
        <f t="shared" si="0"/>
        <v>72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5">
        <v>10</v>
      </c>
      <c r="D10" s="15">
        <v>15</v>
      </c>
      <c r="E10" s="15">
        <v>26</v>
      </c>
      <c r="F10" s="11">
        <f t="shared" si="0"/>
        <v>51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5">
        <v>30</v>
      </c>
      <c r="D11" s="15">
        <v>215</v>
      </c>
      <c r="E11" s="15">
        <v>140</v>
      </c>
      <c r="F11" s="11">
        <f t="shared" si="0"/>
        <v>385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5">
        <v>19</v>
      </c>
      <c r="D12" s="15">
        <v>46</v>
      </c>
      <c r="E12" s="15">
        <v>85</v>
      </c>
      <c r="F12" s="11">
        <f t="shared" si="0"/>
        <v>150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5">
        <v>9528</v>
      </c>
      <c r="D13" s="15">
        <v>1583</v>
      </c>
      <c r="E13" s="15">
        <v>693</v>
      </c>
      <c r="F13" s="11">
        <f t="shared" si="0"/>
        <v>11804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5">
        <v>630</v>
      </c>
      <c r="D14" s="15">
        <v>242</v>
      </c>
      <c r="E14" s="15">
        <v>139</v>
      </c>
      <c r="F14" s="11">
        <f t="shared" si="0"/>
        <v>1011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5">
        <v>71</v>
      </c>
      <c r="D15" s="15">
        <v>8</v>
      </c>
      <c r="E15" s="15">
        <v>1</v>
      </c>
      <c r="F15" s="11">
        <f t="shared" si="0"/>
        <v>80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5">
        <v>2004</v>
      </c>
      <c r="D16" s="15">
        <v>272</v>
      </c>
      <c r="E16" s="15">
        <v>94</v>
      </c>
      <c r="F16" s="11">
        <f t="shared" si="0"/>
        <v>2370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5">
        <v>30396</v>
      </c>
      <c r="D17" s="15">
        <v>2133</v>
      </c>
      <c r="E17" s="15">
        <v>121</v>
      </c>
      <c r="F17" s="11">
        <f t="shared" si="0"/>
        <v>32650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5">
        <v>108</v>
      </c>
      <c r="D18" s="15">
        <v>16</v>
      </c>
      <c r="E18" s="15">
        <v>17</v>
      </c>
      <c r="F18" s="11">
        <f t="shared" si="0"/>
        <v>141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5">
        <v>3347</v>
      </c>
      <c r="D19" s="15">
        <v>1487</v>
      </c>
      <c r="E19" s="15">
        <v>151</v>
      </c>
      <c r="F19" s="11">
        <f t="shared" si="0"/>
        <v>4985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5">
        <v>90</v>
      </c>
      <c r="D20" s="15">
        <v>128</v>
      </c>
      <c r="E20" s="15">
        <v>127</v>
      </c>
      <c r="F20" s="11">
        <f t="shared" si="0"/>
        <v>345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5">
        <v>806</v>
      </c>
      <c r="D21" s="15">
        <v>430</v>
      </c>
      <c r="E21" s="15">
        <v>179</v>
      </c>
      <c r="F21" s="11">
        <f t="shared" si="0"/>
        <v>1415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5">
        <v>32</v>
      </c>
      <c r="D22" s="15">
        <v>71</v>
      </c>
      <c r="E22" s="15">
        <v>26</v>
      </c>
      <c r="F22" s="11">
        <f t="shared" si="0"/>
        <v>129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5">
        <v>371</v>
      </c>
      <c r="D23" s="15">
        <v>585</v>
      </c>
      <c r="E23" s="15">
        <v>558</v>
      </c>
      <c r="F23" s="11">
        <f t="shared" si="0"/>
        <v>1514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5">
        <v>24</v>
      </c>
      <c r="D24" s="15">
        <v>18</v>
      </c>
      <c r="E24" s="15">
        <v>52</v>
      </c>
      <c r="F24" s="11">
        <f t="shared" si="0"/>
        <v>94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5">
        <v>217</v>
      </c>
      <c r="D25" s="15">
        <v>318</v>
      </c>
      <c r="E25" s="15">
        <v>250</v>
      </c>
      <c r="F25" s="11">
        <f t="shared" si="0"/>
        <v>785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5">
        <v>1764</v>
      </c>
      <c r="D26" s="15">
        <v>1683</v>
      </c>
      <c r="E26" s="15">
        <v>1191</v>
      </c>
      <c r="F26" s="11">
        <f t="shared" si="0"/>
        <v>4638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5">
        <v>112</v>
      </c>
      <c r="D27" s="15">
        <v>202</v>
      </c>
      <c r="E27" s="15">
        <v>288</v>
      </c>
      <c r="F27" s="11">
        <f t="shared" si="0"/>
        <v>602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5">
        <v>15050</v>
      </c>
      <c r="D28" s="15">
        <v>5320</v>
      </c>
      <c r="E28" s="15">
        <v>756</v>
      </c>
      <c r="F28" s="11">
        <f t="shared" si="0"/>
        <v>21126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5">
        <v>65</v>
      </c>
      <c r="D29" s="15">
        <v>43</v>
      </c>
      <c r="E29" s="15">
        <v>33</v>
      </c>
      <c r="F29" s="11">
        <f t="shared" si="0"/>
        <v>141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5">
        <v>318</v>
      </c>
      <c r="D30" s="15">
        <v>99</v>
      </c>
      <c r="E30" s="15">
        <v>196</v>
      </c>
      <c r="F30" s="11">
        <f t="shared" si="0"/>
        <v>613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5">
        <v>114</v>
      </c>
      <c r="D31" s="15">
        <v>135</v>
      </c>
      <c r="E31" s="15">
        <v>122</v>
      </c>
      <c r="F31" s="11">
        <f t="shared" si="0"/>
        <v>371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5">
        <v>87</v>
      </c>
      <c r="D32" s="15">
        <v>164</v>
      </c>
      <c r="E32" s="15">
        <v>79</v>
      </c>
      <c r="F32" s="11">
        <f t="shared" si="0"/>
        <v>330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5">
        <v>24</v>
      </c>
      <c r="D33" s="15">
        <v>12</v>
      </c>
      <c r="E33" s="15">
        <v>10</v>
      </c>
      <c r="F33" s="11">
        <f t="shared" si="0"/>
        <v>46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5">
        <v>7426</v>
      </c>
      <c r="D34" s="15">
        <v>2183</v>
      </c>
      <c r="E34" s="15">
        <v>366</v>
      </c>
      <c r="F34" s="11">
        <f t="shared" si="0"/>
        <v>9975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5">
        <v>359</v>
      </c>
      <c r="D35" s="15">
        <v>87</v>
      </c>
      <c r="E35" s="15">
        <v>64</v>
      </c>
      <c r="F35" s="11">
        <f t="shared" si="0"/>
        <v>510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5">
        <v>11491</v>
      </c>
      <c r="D36" s="15">
        <v>688</v>
      </c>
      <c r="E36" s="15">
        <v>191</v>
      </c>
      <c r="F36" s="11">
        <f t="shared" si="0"/>
        <v>12370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5">
        <v>354</v>
      </c>
      <c r="D37" s="15">
        <v>159</v>
      </c>
      <c r="E37" s="15">
        <v>266</v>
      </c>
      <c r="F37" s="11">
        <f t="shared" si="0"/>
        <v>779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5">
        <v>1492</v>
      </c>
      <c r="D38" s="15">
        <v>347</v>
      </c>
      <c r="E38" s="15">
        <v>137</v>
      </c>
      <c r="F38" s="11">
        <f t="shared" si="0"/>
        <v>1976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5">
        <v>41</v>
      </c>
      <c r="D39" s="15">
        <v>40</v>
      </c>
      <c r="E39" s="15">
        <v>54</v>
      </c>
      <c r="F39" s="11">
        <f t="shared" si="0"/>
        <v>135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5">
        <v>106</v>
      </c>
      <c r="D40" s="15">
        <v>119</v>
      </c>
      <c r="E40" s="15">
        <v>65</v>
      </c>
      <c r="F40" s="11">
        <f t="shared" si="0"/>
        <v>290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5">
        <v>5</v>
      </c>
      <c r="D41" s="15">
        <v>4</v>
      </c>
      <c r="E41" s="15">
        <v>10</v>
      </c>
      <c r="F41" s="11">
        <f t="shared" si="0"/>
        <v>19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5">
        <v>9820</v>
      </c>
      <c r="D42" s="15">
        <v>7262</v>
      </c>
      <c r="E42" s="15">
        <v>3903</v>
      </c>
      <c r="F42" s="11">
        <f t="shared" si="0"/>
        <v>20985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5">
        <v>214</v>
      </c>
      <c r="D43" s="15">
        <v>490</v>
      </c>
      <c r="E43" s="15">
        <v>540</v>
      </c>
      <c r="F43" s="11">
        <f t="shared" si="0"/>
        <v>1244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5">
        <v>7491</v>
      </c>
      <c r="D44" s="15">
        <v>3394</v>
      </c>
      <c r="E44" s="15">
        <v>812</v>
      </c>
      <c r="F44" s="11">
        <f t="shared" si="0"/>
        <v>11697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5">
        <v>79289</v>
      </c>
      <c r="D45" s="15">
        <v>14972</v>
      </c>
      <c r="E45" s="15">
        <v>1268</v>
      </c>
      <c r="F45" s="11">
        <f t="shared" si="0"/>
        <v>95529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5">
        <v>26692</v>
      </c>
      <c r="D46" s="15">
        <v>7724</v>
      </c>
      <c r="E46" s="15">
        <v>1674</v>
      </c>
      <c r="F46" s="11">
        <f t="shared" si="0"/>
        <v>36090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5">
        <v>311208</v>
      </c>
      <c r="D47" s="15">
        <v>25929</v>
      </c>
      <c r="E47" s="15">
        <v>2528</v>
      </c>
      <c r="F47" s="11">
        <f t="shared" si="0"/>
        <v>339665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5">
        <v>1458</v>
      </c>
      <c r="D48" s="15">
        <v>1197</v>
      </c>
      <c r="E48" s="15">
        <v>755</v>
      </c>
      <c r="F48" s="11">
        <f t="shared" si="0"/>
        <v>3410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5">
        <v>66</v>
      </c>
      <c r="D49" s="15">
        <v>83</v>
      </c>
      <c r="E49" s="15">
        <v>189</v>
      </c>
      <c r="F49" s="11">
        <f t="shared" si="0"/>
        <v>338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5">
        <v>298</v>
      </c>
      <c r="D50" s="15">
        <v>140</v>
      </c>
      <c r="E50" s="15">
        <v>39</v>
      </c>
      <c r="F50" s="11">
        <f t="shared" si="0"/>
        <v>477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5">
        <v>7489</v>
      </c>
      <c r="D51" s="15">
        <v>3683</v>
      </c>
      <c r="E51" s="15">
        <v>799</v>
      </c>
      <c r="F51" s="11">
        <f t="shared" si="0"/>
        <v>11971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5">
        <v>281</v>
      </c>
      <c r="D52" s="15">
        <v>116</v>
      </c>
      <c r="E52" s="15">
        <v>38</v>
      </c>
      <c r="F52" s="11">
        <f t="shared" si="0"/>
        <v>435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5">
        <v>22850</v>
      </c>
      <c r="D53" s="15">
        <v>4239</v>
      </c>
      <c r="E53" s="15">
        <v>648</v>
      </c>
      <c r="F53" s="11">
        <f t="shared" si="0"/>
        <v>27737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5">
        <v>55826</v>
      </c>
      <c r="D54" s="15">
        <v>17503</v>
      </c>
      <c r="E54" s="15">
        <v>2148</v>
      </c>
      <c r="F54" s="11">
        <f t="shared" si="0"/>
        <v>75477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5">
        <v>494</v>
      </c>
      <c r="D55" s="15">
        <v>245</v>
      </c>
      <c r="E55" s="15">
        <v>81</v>
      </c>
      <c r="F55" s="11">
        <f t="shared" si="0"/>
        <v>820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5">
        <v>137</v>
      </c>
      <c r="D56" s="15">
        <v>48</v>
      </c>
      <c r="E56" s="15">
        <v>15</v>
      </c>
      <c r="F56" s="11">
        <f t="shared" si="0"/>
        <v>200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5">
        <v>279</v>
      </c>
      <c r="D57" s="15">
        <v>38</v>
      </c>
      <c r="E57" s="15">
        <v>13</v>
      </c>
      <c r="F57" s="11">
        <f t="shared" si="0"/>
        <v>330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5">
        <v>2505</v>
      </c>
      <c r="D58" s="15">
        <v>560</v>
      </c>
      <c r="E58" s="15">
        <v>281</v>
      </c>
      <c r="F58" s="11">
        <f t="shared" si="0"/>
        <v>3346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5">
        <v>235</v>
      </c>
      <c r="D59" s="15">
        <v>229</v>
      </c>
      <c r="E59" s="15">
        <v>85</v>
      </c>
      <c r="F59" s="11">
        <f t="shared" si="0"/>
        <v>549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5">
        <v>233</v>
      </c>
      <c r="D60" s="15">
        <v>99</v>
      </c>
      <c r="E60" s="15">
        <v>27</v>
      </c>
      <c r="F60" s="11">
        <f t="shared" si="0"/>
        <v>359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5">
        <v>1657</v>
      </c>
      <c r="D61" s="15">
        <v>2566</v>
      </c>
      <c r="E61" s="15">
        <v>579</v>
      </c>
      <c r="F61" s="11">
        <f t="shared" si="0"/>
        <v>4802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5">
        <v>784</v>
      </c>
      <c r="D62" s="15">
        <v>288</v>
      </c>
      <c r="E62" s="15">
        <v>183</v>
      </c>
      <c r="F62" s="11">
        <f t="shared" si="0"/>
        <v>1255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5">
        <v>166</v>
      </c>
      <c r="D63" s="15">
        <v>339</v>
      </c>
      <c r="E63" s="15">
        <v>27</v>
      </c>
      <c r="F63" s="11">
        <f t="shared" si="0"/>
        <v>532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5">
        <v>31971</v>
      </c>
      <c r="D64" s="15">
        <v>2268</v>
      </c>
      <c r="E64" s="15">
        <v>364</v>
      </c>
      <c r="F64" s="11">
        <f t="shared" si="0"/>
        <v>34603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5">
        <v>1153</v>
      </c>
      <c r="D65" s="15">
        <v>568</v>
      </c>
      <c r="E65" s="15">
        <v>73</v>
      </c>
      <c r="F65" s="11">
        <f t="shared" si="0"/>
        <v>1794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5">
        <v>148</v>
      </c>
      <c r="D66" s="15">
        <v>209</v>
      </c>
      <c r="E66" s="15">
        <v>56</v>
      </c>
      <c r="F66" s="11">
        <f t="shared" si="0"/>
        <v>413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5">
        <v>853</v>
      </c>
      <c r="D67" s="15">
        <v>1145</v>
      </c>
      <c r="E67" s="15">
        <v>338</v>
      </c>
      <c r="F67" s="11">
        <f t="shared" si="0"/>
        <v>2336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5">
        <v>8</v>
      </c>
      <c r="D68" s="15">
        <v>5</v>
      </c>
      <c r="E68" s="15">
        <v>6</v>
      </c>
      <c r="F68" s="11">
        <f t="shared" si="0"/>
        <v>19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5">
        <v>2270</v>
      </c>
      <c r="D69" s="15">
        <v>1224</v>
      </c>
      <c r="E69" s="15">
        <v>177</v>
      </c>
      <c r="F69" s="11">
        <f t="shared" si="0"/>
        <v>3671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5">
        <v>3370</v>
      </c>
      <c r="D70" s="15">
        <v>377</v>
      </c>
      <c r="E70" s="15">
        <v>33</v>
      </c>
      <c r="F70" s="11">
        <f t="shared" ref="F70:F87" si="1">SUM(C70:E70)</f>
        <v>3780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5">
        <v>605</v>
      </c>
      <c r="D71" s="15">
        <v>24</v>
      </c>
      <c r="E71" s="15">
        <v>1</v>
      </c>
      <c r="F71" s="11">
        <f t="shared" si="1"/>
        <v>630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5">
        <v>7151</v>
      </c>
      <c r="D72" s="15">
        <v>1146</v>
      </c>
      <c r="E72" s="15">
        <v>277</v>
      </c>
      <c r="F72" s="11">
        <f t="shared" si="1"/>
        <v>8574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5">
        <v>3684</v>
      </c>
      <c r="D73" s="15">
        <v>722</v>
      </c>
      <c r="E73" s="15">
        <v>74</v>
      </c>
      <c r="F73" s="11">
        <f t="shared" si="1"/>
        <v>4480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5">
        <v>1999</v>
      </c>
      <c r="D74" s="15">
        <v>1042</v>
      </c>
      <c r="E74" s="15">
        <v>137</v>
      </c>
      <c r="F74" s="11">
        <f t="shared" si="1"/>
        <v>3178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5">
        <v>222</v>
      </c>
      <c r="D75" s="15">
        <v>228</v>
      </c>
      <c r="E75" s="15">
        <v>213</v>
      </c>
      <c r="F75" s="11">
        <f t="shared" si="1"/>
        <v>663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5">
        <v>740</v>
      </c>
      <c r="D76" s="15">
        <v>642</v>
      </c>
      <c r="E76" s="15">
        <v>289</v>
      </c>
      <c r="F76" s="11">
        <f t="shared" si="1"/>
        <v>1671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5">
        <v>2201</v>
      </c>
      <c r="D77" s="15">
        <v>483</v>
      </c>
      <c r="E77" s="15">
        <v>96</v>
      </c>
      <c r="F77" s="11">
        <f t="shared" si="1"/>
        <v>2780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5">
        <v>2474</v>
      </c>
      <c r="D78" s="15">
        <v>3593</v>
      </c>
      <c r="E78" s="15">
        <v>3231</v>
      </c>
      <c r="F78" s="11">
        <f t="shared" si="1"/>
        <v>9298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5">
        <v>566</v>
      </c>
      <c r="D79" s="15">
        <v>1838</v>
      </c>
      <c r="E79" s="15">
        <v>1746</v>
      </c>
      <c r="F79" s="11">
        <f t="shared" si="1"/>
        <v>4150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5">
        <v>23</v>
      </c>
      <c r="D80" s="15">
        <v>25</v>
      </c>
      <c r="E80" s="15">
        <v>19</v>
      </c>
      <c r="F80" s="11">
        <f t="shared" si="1"/>
        <v>67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5">
        <v>707</v>
      </c>
      <c r="D81" s="15">
        <v>734</v>
      </c>
      <c r="E81" s="15">
        <v>146</v>
      </c>
      <c r="F81" s="11">
        <f t="shared" si="1"/>
        <v>1587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5">
        <v>218</v>
      </c>
      <c r="D82" s="15">
        <v>66</v>
      </c>
      <c r="E82" s="15">
        <v>13</v>
      </c>
      <c r="F82" s="11">
        <f t="shared" si="1"/>
        <v>297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5">
        <v>127</v>
      </c>
      <c r="D83" s="15">
        <v>36</v>
      </c>
      <c r="E83" s="15">
        <v>11</v>
      </c>
      <c r="F83" s="11">
        <f t="shared" si="1"/>
        <v>174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5">
        <v>1249</v>
      </c>
      <c r="D84" s="15">
        <v>529</v>
      </c>
      <c r="E84" s="15">
        <v>151</v>
      </c>
      <c r="F84" s="11">
        <f t="shared" si="1"/>
        <v>1929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5">
        <v>1561</v>
      </c>
      <c r="D85" s="15">
        <v>845</v>
      </c>
      <c r="E85" s="15">
        <v>175</v>
      </c>
      <c r="F85" s="11">
        <f t="shared" si="1"/>
        <v>2581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5">
        <v>13178</v>
      </c>
      <c r="D86" s="15">
        <v>574</v>
      </c>
      <c r="E86" s="15">
        <v>87</v>
      </c>
      <c r="F86" s="11">
        <f t="shared" si="1"/>
        <v>13839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5">
        <v>58952</v>
      </c>
      <c r="D87" s="15">
        <v>3313</v>
      </c>
      <c r="E87" s="15">
        <v>107</v>
      </c>
      <c r="F87" s="11">
        <f t="shared" si="1"/>
        <v>62372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113">
        <f>SUM(C5:C87)</f>
        <v>835485</v>
      </c>
      <c r="D88" s="113">
        <f>SUM(D5:D87)</f>
        <v>136835</v>
      </c>
      <c r="E88" s="113">
        <f>SUM(E5:E87)</f>
        <v>31425</v>
      </c>
      <c r="F88" s="113">
        <f>SUM(F5:F87)</f>
        <v>1003745</v>
      </c>
      <c r="G88" s="92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  <c r="D90" s="114"/>
      <c r="E90" s="114"/>
      <c r="F90" s="114"/>
      <c r="G90" s="114"/>
    </row>
    <row r="91" spans="1:7" ht="15" customHeight="1" x14ac:dyDescent="0.2">
      <c r="A91" s="115" t="s">
        <v>226</v>
      </c>
      <c r="B91" s="114" t="s">
        <v>224</v>
      </c>
      <c r="C91" s="114"/>
      <c r="D91" s="114"/>
      <c r="E91" s="114"/>
      <c r="F91" s="114"/>
      <c r="G91" s="114"/>
    </row>
    <row r="92" spans="1:7" ht="15" customHeight="1" x14ac:dyDescent="0.2">
      <c r="A92" s="115" t="s">
        <v>226</v>
      </c>
      <c r="B92" s="114" t="s">
        <v>225</v>
      </c>
      <c r="C92" s="114"/>
      <c r="D92" s="114"/>
      <c r="E92" s="114"/>
      <c r="F92" s="114"/>
      <c r="G92" s="114"/>
    </row>
  </sheetData>
  <mergeCells count="5">
    <mergeCell ref="A1:B1"/>
    <mergeCell ref="A3:B4"/>
    <mergeCell ref="G3:G4"/>
    <mergeCell ref="A88:B88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abSelected="1" topLeftCell="A40" workbookViewId="0">
      <selection activeCell="D59" sqref="D59"/>
    </sheetView>
  </sheetViews>
  <sheetFormatPr defaultRowHeight="12.75" x14ac:dyDescent="0.2"/>
  <cols>
    <col min="1" max="1" width="4.7109375" customWidth="1"/>
    <col min="2" max="2" width="45.7109375" customWidth="1"/>
    <col min="3" max="3" width="12.85546875" bestFit="1" customWidth="1"/>
    <col min="4" max="4" width="12.42578125" bestFit="1" customWidth="1"/>
    <col min="5" max="5" width="13.5703125" bestFit="1" customWidth="1"/>
    <col min="6" max="6" width="15.140625" bestFit="1" customWidth="1"/>
    <col min="7" max="7" width="55.7109375" customWidth="1"/>
  </cols>
  <sheetData>
    <row r="1" spans="1:7" x14ac:dyDescent="0.2">
      <c r="A1" s="130" t="s">
        <v>214</v>
      </c>
      <c r="B1" s="130"/>
      <c r="C1" s="88"/>
      <c r="D1" s="88"/>
      <c r="E1" s="88"/>
      <c r="F1" s="88"/>
      <c r="G1" s="88" t="s">
        <v>215</v>
      </c>
    </row>
    <row r="2" spans="1:7" ht="24.95" customHeight="1" x14ac:dyDescent="0.2">
      <c r="A2" s="134" t="s">
        <v>239</v>
      </c>
      <c r="B2" s="134"/>
      <c r="C2" s="134"/>
      <c r="D2" s="108" t="s">
        <v>222</v>
      </c>
      <c r="E2" s="109" t="s">
        <v>223</v>
      </c>
      <c r="F2" s="137" t="s">
        <v>240</v>
      </c>
      <c r="G2" s="137"/>
    </row>
    <row r="3" spans="1:7" ht="20.100000000000001" customHeight="1" x14ac:dyDescent="0.2">
      <c r="A3" s="131" t="s">
        <v>68</v>
      </c>
      <c r="B3" s="131"/>
      <c r="C3" s="13" t="s">
        <v>187</v>
      </c>
      <c r="D3" s="13" t="s">
        <v>188</v>
      </c>
      <c r="E3" s="13" t="s">
        <v>189</v>
      </c>
      <c r="F3" s="13" t="s">
        <v>69</v>
      </c>
      <c r="G3" s="132" t="s">
        <v>73</v>
      </c>
    </row>
    <row r="4" spans="1:7" ht="20.100000000000001" customHeight="1" x14ac:dyDescent="0.2">
      <c r="A4" s="131"/>
      <c r="B4" s="131"/>
      <c r="C4" s="1" t="s">
        <v>0</v>
      </c>
      <c r="D4" s="2" t="s">
        <v>70</v>
      </c>
      <c r="E4" s="3" t="s">
        <v>71</v>
      </c>
      <c r="F4" s="4" t="s">
        <v>72</v>
      </c>
      <c r="G4" s="132"/>
    </row>
    <row r="5" spans="1:7" ht="14.45" customHeight="1" x14ac:dyDescent="0.2">
      <c r="A5" s="86" t="s">
        <v>149</v>
      </c>
      <c r="B5" s="32" t="s">
        <v>1</v>
      </c>
      <c r="C5" s="97">
        <v>17912868</v>
      </c>
      <c r="D5" s="97">
        <v>5954058</v>
      </c>
      <c r="E5" s="97">
        <v>14191713</v>
      </c>
      <c r="F5" s="26">
        <f>SUM(C5:E5)</f>
        <v>38058639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97">
        <v>72745</v>
      </c>
      <c r="D6" s="97">
        <v>13500</v>
      </c>
      <c r="E6" s="97">
        <v>6054</v>
      </c>
      <c r="F6" s="26">
        <f t="shared" ref="F6:F32" si="0">SUM(C6:E6)</f>
        <v>92299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97">
        <v>14084</v>
      </c>
      <c r="D7" s="97">
        <v>11958</v>
      </c>
      <c r="E7" s="97">
        <v>829810</v>
      </c>
      <c r="F7" s="26">
        <f t="shared" si="0"/>
        <v>855852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97">
        <v>570</v>
      </c>
      <c r="D8" s="97">
        <v>0</v>
      </c>
      <c r="E8" s="97">
        <v>0</v>
      </c>
      <c r="F8" s="26">
        <f t="shared" si="0"/>
        <v>570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97">
        <v>18765</v>
      </c>
      <c r="D9" s="97">
        <v>325431</v>
      </c>
      <c r="E9" s="97">
        <v>121148087</v>
      </c>
      <c r="F9" s="26">
        <f t="shared" si="0"/>
        <v>121492283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97">
        <v>4153</v>
      </c>
      <c r="D10" s="97">
        <v>29114</v>
      </c>
      <c r="E10" s="97">
        <v>1052021</v>
      </c>
      <c r="F10" s="26">
        <f t="shared" si="0"/>
        <v>1085288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97">
        <v>24102</v>
      </c>
      <c r="D11" s="97">
        <v>378851</v>
      </c>
      <c r="E11" s="97">
        <v>2417736</v>
      </c>
      <c r="F11" s="26">
        <f t="shared" si="0"/>
        <v>2820689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97">
        <v>7620</v>
      </c>
      <c r="D12" s="97">
        <v>39581</v>
      </c>
      <c r="E12" s="97">
        <v>1980484</v>
      </c>
      <c r="F12" s="26">
        <f t="shared" si="0"/>
        <v>2027685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97">
        <v>3317260</v>
      </c>
      <c r="D13" s="97">
        <v>4313770</v>
      </c>
      <c r="E13" s="97">
        <v>31029895</v>
      </c>
      <c r="F13" s="26">
        <f t="shared" si="0"/>
        <v>38660925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97">
        <v>102272</v>
      </c>
      <c r="D14" s="97">
        <v>168748</v>
      </c>
      <c r="E14" s="97">
        <v>4990352</v>
      </c>
      <c r="F14" s="26">
        <f t="shared" si="0"/>
        <v>5261372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97">
        <v>8383</v>
      </c>
      <c r="D15" s="97">
        <v>5079</v>
      </c>
      <c r="E15" s="97">
        <v>4065</v>
      </c>
      <c r="F15" s="26">
        <f t="shared" si="0"/>
        <v>17527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97">
        <v>127111</v>
      </c>
      <c r="D16" s="97">
        <v>254357</v>
      </c>
      <c r="E16" s="97">
        <v>4739846</v>
      </c>
      <c r="F16" s="26">
        <f t="shared" si="0"/>
        <v>5121314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97">
        <v>2688695</v>
      </c>
      <c r="D17" s="97">
        <v>854573</v>
      </c>
      <c r="E17" s="97">
        <v>655755</v>
      </c>
      <c r="F17" s="26">
        <f t="shared" si="0"/>
        <v>4199023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97">
        <v>14441</v>
      </c>
      <c r="D18" s="97">
        <v>17105</v>
      </c>
      <c r="E18" s="97">
        <v>229156</v>
      </c>
      <c r="F18" s="26">
        <f t="shared" si="0"/>
        <v>260702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97">
        <v>945679</v>
      </c>
      <c r="D19" s="97">
        <v>1005398</v>
      </c>
      <c r="E19" s="97">
        <v>1942839</v>
      </c>
      <c r="F19" s="26">
        <f t="shared" si="0"/>
        <v>3893916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97">
        <v>10264</v>
      </c>
      <c r="D20" s="97">
        <v>371444</v>
      </c>
      <c r="E20" s="97">
        <v>6966815</v>
      </c>
      <c r="F20" s="26">
        <f t="shared" si="0"/>
        <v>7348523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97">
        <v>203022</v>
      </c>
      <c r="D21" s="97">
        <v>465624</v>
      </c>
      <c r="E21" s="97">
        <v>3614654</v>
      </c>
      <c r="F21" s="26">
        <f t="shared" si="0"/>
        <v>4283300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97">
        <v>35509</v>
      </c>
      <c r="D22" s="97">
        <v>542706</v>
      </c>
      <c r="E22" s="97">
        <v>61336833</v>
      </c>
      <c r="F22" s="26">
        <f t="shared" si="0"/>
        <v>61915048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97">
        <v>100568</v>
      </c>
      <c r="D23" s="97">
        <v>3253666</v>
      </c>
      <c r="E23" s="97">
        <v>77684388</v>
      </c>
      <c r="F23" s="26">
        <f t="shared" si="0"/>
        <v>81038622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97">
        <v>3524</v>
      </c>
      <c r="D24" s="97">
        <v>35955</v>
      </c>
      <c r="E24" s="97">
        <v>2002172</v>
      </c>
      <c r="F24" s="26">
        <f t="shared" si="0"/>
        <v>2041651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97">
        <v>134454</v>
      </c>
      <c r="D25" s="97">
        <v>717562</v>
      </c>
      <c r="E25" s="97">
        <v>7674785</v>
      </c>
      <c r="F25" s="26">
        <f t="shared" si="0"/>
        <v>8526801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97">
        <v>505954</v>
      </c>
      <c r="D26" s="97">
        <v>2712970</v>
      </c>
      <c r="E26" s="97">
        <v>16143153</v>
      </c>
      <c r="F26" s="26">
        <f t="shared" si="0"/>
        <v>19362077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97">
        <v>18548</v>
      </c>
      <c r="D27" s="97">
        <v>265962</v>
      </c>
      <c r="E27" s="97">
        <v>16994845</v>
      </c>
      <c r="F27" s="26">
        <f t="shared" si="0"/>
        <v>17279355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97">
        <v>2367314</v>
      </c>
      <c r="D28" s="97">
        <v>1528446</v>
      </c>
      <c r="E28" s="97">
        <v>10038992</v>
      </c>
      <c r="F28" s="26">
        <f t="shared" si="0"/>
        <v>13934752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97">
        <v>11718</v>
      </c>
      <c r="D29" s="97">
        <v>23225</v>
      </c>
      <c r="E29" s="97">
        <v>384381</v>
      </c>
      <c r="F29" s="26">
        <f t="shared" si="0"/>
        <v>419324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97">
        <v>32065</v>
      </c>
      <c r="D30" s="97">
        <v>195864</v>
      </c>
      <c r="E30" s="97">
        <v>13482832</v>
      </c>
      <c r="F30" s="26">
        <f t="shared" si="0"/>
        <v>13710761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97">
        <v>51655</v>
      </c>
      <c r="D31" s="97">
        <v>558889</v>
      </c>
      <c r="E31" s="97">
        <v>5822362</v>
      </c>
      <c r="F31" s="26">
        <f t="shared" si="0"/>
        <v>6432906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97">
        <v>29608</v>
      </c>
      <c r="D32" s="97">
        <v>407341</v>
      </c>
      <c r="E32" s="97">
        <v>1515705</v>
      </c>
      <c r="F32" s="26">
        <f t="shared" si="0"/>
        <v>1952654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97">
        <v>10158</v>
      </c>
      <c r="D33" s="97">
        <v>7725</v>
      </c>
      <c r="E33" s="97">
        <v>1431166</v>
      </c>
      <c r="F33" s="26">
        <f t="shared" ref="F33:F60" si="1">SUM(C33:E33)</f>
        <v>1449049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97">
        <v>1561664</v>
      </c>
      <c r="D34" s="97">
        <v>2266448</v>
      </c>
      <c r="E34" s="97">
        <v>4485872</v>
      </c>
      <c r="F34" s="26">
        <f t="shared" si="1"/>
        <v>8313984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97">
        <v>59124</v>
      </c>
      <c r="D35" s="97">
        <v>112588</v>
      </c>
      <c r="E35" s="97">
        <v>689897</v>
      </c>
      <c r="F35" s="26">
        <f t="shared" si="1"/>
        <v>861609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97">
        <v>1087744</v>
      </c>
      <c r="D36" s="97">
        <v>323012</v>
      </c>
      <c r="E36" s="97">
        <v>2814204</v>
      </c>
      <c r="F36" s="26">
        <f t="shared" si="1"/>
        <v>4224960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97">
        <v>129506</v>
      </c>
      <c r="D37" s="97">
        <v>255015</v>
      </c>
      <c r="E37" s="97">
        <v>22459308</v>
      </c>
      <c r="F37" s="26">
        <f t="shared" si="1"/>
        <v>22843829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97">
        <v>192769</v>
      </c>
      <c r="D38" s="97">
        <v>572823</v>
      </c>
      <c r="E38" s="97">
        <v>1593609</v>
      </c>
      <c r="F38" s="26">
        <f t="shared" si="1"/>
        <v>2359201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97">
        <v>28703</v>
      </c>
      <c r="D39" s="97">
        <v>90909</v>
      </c>
      <c r="E39" s="97">
        <v>863808</v>
      </c>
      <c r="F39" s="26">
        <f t="shared" si="1"/>
        <v>983420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97">
        <v>15072</v>
      </c>
      <c r="D40" s="97">
        <v>57366</v>
      </c>
      <c r="E40" s="97">
        <v>385562</v>
      </c>
      <c r="F40" s="26">
        <f t="shared" si="1"/>
        <v>458000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97">
        <v>923</v>
      </c>
      <c r="D41" s="97">
        <v>2998</v>
      </c>
      <c r="E41" s="97">
        <v>9917</v>
      </c>
      <c r="F41" s="26">
        <f t="shared" si="1"/>
        <v>13838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97">
        <v>1373505</v>
      </c>
      <c r="D42" s="97">
        <v>4263285</v>
      </c>
      <c r="E42" s="97">
        <v>36848841</v>
      </c>
      <c r="F42" s="26">
        <f t="shared" si="1"/>
        <v>42485631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97">
        <v>42060</v>
      </c>
      <c r="D43" s="97">
        <v>217052</v>
      </c>
      <c r="E43" s="97">
        <v>12435363</v>
      </c>
      <c r="F43" s="26">
        <f t="shared" si="1"/>
        <v>12694475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97">
        <v>1343580</v>
      </c>
      <c r="D44" s="97">
        <v>2325844</v>
      </c>
      <c r="E44" s="97">
        <v>27604365</v>
      </c>
      <c r="F44" s="26">
        <f t="shared" si="1"/>
        <v>31273789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97">
        <v>33803738</v>
      </c>
      <c r="D45" s="97">
        <v>11239986</v>
      </c>
      <c r="E45" s="97">
        <v>40712815</v>
      </c>
      <c r="F45" s="26">
        <f t="shared" si="1"/>
        <v>85756539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97">
        <v>23976565</v>
      </c>
      <c r="D46" s="97">
        <v>29805177</v>
      </c>
      <c r="E46" s="97">
        <v>87793949</v>
      </c>
      <c r="F46" s="26">
        <f t="shared" si="1"/>
        <v>141575691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97">
        <v>91339696</v>
      </c>
      <c r="D47" s="97">
        <v>26416863</v>
      </c>
      <c r="E47" s="97">
        <v>29824837</v>
      </c>
      <c r="F47" s="26">
        <f t="shared" si="1"/>
        <v>147581396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97">
        <v>236014</v>
      </c>
      <c r="D48" s="97">
        <v>892724</v>
      </c>
      <c r="E48" s="97">
        <v>11392270</v>
      </c>
      <c r="F48" s="26">
        <f t="shared" si="1"/>
        <v>12521008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97">
        <v>60998</v>
      </c>
      <c r="D49" s="97">
        <v>450615</v>
      </c>
      <c r="E49" s="97">
        <v>2496477</v>
      </c>
      <c r="F49" s="26">
        <f t="shared" si="1"/>
        <v>3008090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97">
        <v>163878</v>
      </c>
      <c r="D50" s="97">
        <v>127221</v>
      </c>
      <c r="E50" s="97">
        <v>20207110</v>
      </c>
      <c r="F50" s="26">
        <f t="shared" si="1"/>
        <v>20498209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97">
        <v>1919196</v>
      </c>
      <c r="D51" s="97">
        <v>3447067</v>
      </c>
      <c r="E51" s="97">
        <v>6581316</v>
      </c>
      <c r="F51" s="26">
        <f t="shared" si="1"/>
        <v>11947579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97">
        <v>268528</v>
      </c>
      <c r="D52" s="97">
        <v>212317</v>
      </c>
      <c r="E52" s="97">
        <v>695763</v>
      </c>
      <c r="F52" s="26">
        <f t="shared" si="1"/>
        <v>1176608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97">
        <v>2440407</v>
      </c>
      <c r="D53" s="97">
        <v>2022424</v>
      </c>
      <c r="E53" s="97">
        <v>5236363</v>
      </c>
      <c r="F53" s="26">
        <f t="shared" si="1"/>
        <v>9699194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97">
        <v>8765385</v>
      </c>
      <c r="D54" s="97">
        <v>9004257</v>
      </c>
      <c r="E54" s="97">
        <v>6053031</v>
      </c>
      <c r="F54" s="26">
        <f t="shared" si="1"/>
        <v>23822673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97">
        <v>62291</v>
      </c>
      <c r="D55" s="97">
        <v>226711</v>
      </c>
      <c r="E55" s="97">
        <v>2014409</v>
      </c>
      <c r="F55" s="26">
        <f t="shared" si="1"/>
        <v>2303411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97">
        <v>18886</v>
      </c>
      <c r="D56" s="97">
        <v>20232</v>
      </c>
      <c r="E56" s="97">
        <v>41466</v>
      </c>
      <c r="F56" s="26">
        <f t="shared" si="1"/>
        <v>80584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97">
        <v>68437</v>
      </c>
      <c r="D57" s="97">
        <v>22561</v>
      </c>
      <c r="E57" s="97">
        <v>57477</v>
      </c>
      <c r="F57" s="26">
        <f t="shared" si="1"/>
        <v>148475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97">
        <v>1978433</v>
      </c>
      <c r="D58" s="97">
        <v>1546079</v>
      </c>
      <c r="E58" s="97">
        <v>64602086</v>
      </c>
      <c r="F58" s="26">
        <f t="shared" si="1"/>
        <v>68126598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97">
        <v>103492</v>
      </c>
      <c r="D59" s="97">
        <v>476177</v>
      </c>
      <c r="E59" s="97">
        <v>2220563</v>
      </c>
      <c r="F59" s="26">
        <f t="shared" si="1"/>
        <v>2800232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97">
        <v>30626</v>
      </c>
      <c r="D60" s="97">
        <v>88344</v>
      </c>
      <c r="E60" s="97">
        <v>161143</v>
      </c>
      <c r="F60" s="26">
        <f t="shared" si="1"/>
        <v>280113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97">
        <v>458022</v>
      </c>
      <c r="D61" s="97">
        <v>4837184</v>
      </c>
      <c r="E61" s="97">
        <v>29955423</v>
      </c>
      <c r="F61" s="26">
        <f t="shared" ref="F61:F88" si="2">SUM(C61:E61)</f>
        <v>35250629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97">
        <v>269022</v>
      </c>
      <c r="D62" s="97">
        <v>1065401</v>
      </c>
      <c r="E62" s="97">
        <v>7235338</v>
      </c>
      <c r="F62" s="26">
        <f t="shared" si="2"/>
        <v>8569761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97">
        <v>15844</v>
      </c>
      <c r="D63" s="97">
        <v>132764</v>
      </c>
      <c r="E63" s="97">
        <v>148044</v>
      </c>
      <c r="F63" s="26">
        <f t="shared" si="2"/>
        <v>296652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97">
        <v>2478268</v>
      </c>
      <c r="D64" s="97">
        <v>1722614</v>
      </c>
      <c r="E64" s="97">
        <v>4376161</v>
      </c>
      <c r="F64" s="26">
        <f t="shared" si="2"/>
        <v>8577043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97">
        <v>220838</v>
      </c>
      <c r="D65" s="97">
        <v>435062</v>
      </c>
      <c r="E65" s="97">
        <v>366941</v>
      </c>
      <c r="F65" s="26">
        <f t="shared" si="2"/>
        <v>1022841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97">
        <v>46689</v>
      </c>
      <c r="D66" s="97">
        <v>483929</v>
      </c>
      <c r="E66" s="97">
        <v>1717913</v>
      </c>
      <c r="F66" s="26">
        <f t="shared" si="2"/>
        <v>2248531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97">
        <v>252925</v>
      </c>
      <c r="D67" s="97">
        <v>1354833</v>
      </c>
      <c r="E67" s="97">
        <v>3537768</v>
      </c>
      <c r="F67" s="26">
        <f t="shared" si="2"/>
        <v>5145526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97">
        <v>2067</v>
      </c>
      <c r="D68" s="97">
        <v>3430</v>
      </c>
      <c r="E68" s="97">
        <v>63317</v>
      </c>
      <c r="F68" s="26">
        <f t="shared" si="2"/>
        <v>68814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97">
        <v>741548</v>
      </c>
      <c r="D69" s="97">
        <v>1574655</v>
      </c>
      <c r="E69" s="97">
        <v>1691331</v>
      </c>
      <c r="F69" s="26">
        <f t="shared" si="2"/>
        <v>4007534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97">
        <v>997653</v>
      </c>
      <c r="D70" s="97">
        <v>573407</v>
      </c>
      <c r="E70" s="97">
        <v>388972</v>
      </c>
      <c r="F70" s="26">
        <f t="shared" si="2"/>
        <v>1960032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97">
        <v>184679</v>
      </c>
      <c r="D71" s="97">
        <v>34666</v>
      </c>
      <c r="E71" s="97">
        <v>8825</v>
      </c>
      <c r="F71" s="26">
        <f t="shared" si="2"/>
        <v>228170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97">
        <v>1426561</v>
      </c>
      <c r="D72" s="97">
        <v>1409661</v>
      </c>
      <c r="E72" s="97">
        <v>2516868</v>
      </c>
      <c r="F72" s="26">
        <f t="shared" si="2"/>
        <v>5353090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97">
        <v>756448</v>
      </c>
      <c r="D73" s="97">
        <v>934936</v>
      </c>
      <c r="E73" s="97">
        <v>861365</v>
      </c>
      <c r="F73" s="26">
        <f t="shared" si="2"/>
        <v>2552749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97">
        <v>704779</v>
      </c>
      <c r="D74" s="97">
        <v>1228257</v>
      </c>
      <c r="E74" s="97">
        <v>1274809</v>
      </c>
      <c r="F74" s="26">
        <f t="shared" si="2"/>
        <v>3207845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97">
        <v>95390</v>
      </c>
      <c r="D75" s="97">
        <v>267980</v>
      </c>
      <c r="E75" s="97">
        <v>3353282</v>
      </c>
      <c r="F75" s="26">
        <f t="shared" si="2"/>
        <v>3716652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97">
        <v>121684</v>
      </c>
      <c r="D76" s="97">
        <v>435701</v>
      </c>
      <c r="E76" s="97">
        <v>7725995</v>
      </c>
      <c r="F76" s="26">
        <f t="shared" si="2"/>
        <v>8283380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97">
        <v>524706</v>
      </c>
      <c r="D77" s="97">
        <v>788839</v>
      </c>
      <c r="E77" s="97">
        <v>899102</v>
      </c>
      <c r="F77" s="26">
        <f t="shared" si="2"/>
        <v>2212647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97">
        <v>304950</v>
      </c>
      <c r="D78" s="97">
        <v>2217380</v>
      </c>
      <c r="E78" s="97">
        <v>4897977</v>
      </c>
      <c r="F78" s="26">
        <f t="shared" si="2"/>
        <v>7420307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97">
        <v>219612</v>
      </c>
      <c r="D79" s="97">
        <v>2666977</v>
      </c>
      <c r="E79" s="97">
        <v>7852934</v>
      </c>
      <c r="F79" s="26">
        <f t="shared" si="2"/>
        <v>10739523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97">
        <v>13941</v>
      </c>
      <c r="D80" s="97">
        <v>66443</v>
      </c>
      <c r="E80" s="97">
        <v>194235</v>
      </c>
      <c r="F80" s="26">
        <f t="shared" si="2"/>
        <v>274619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97">
        <v>272883</v>
      </c>
      <c r="D81" s="97">
        <v>620492</v>
      </c>
      <c r="E81" s="97">
        <v>926073</v>
      </c>
      <c r="F81" s="26">
        <f t="shared" si="2"/>
        <v>1819448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97">
        <v>68663</v>
      </c>
      <c r="D82" s="97">
        <v>44921</v>
      </c>
      <c r="E82" s="97">
        <v>773600</v>
      </c>
      <c r="F82" s="26">
        <f t="shared" si="2"/>
        <v>887184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97">
        <v>37368</v>
      </c>
      <c r="D83" s="97">
        <v>37828</v>
      </c>
      <c r="E83" s="97">
        <v>157253</v>
      </c>
      <c r="F83" s="26">
        <f t="shared" si="2"/>
        <v>232449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97">
        <v>299677</v>
      </c>
      <c r="D84" s="97">
        <v>217360</v>
      </c>
      <c r="E84" s="97">
        <v>776550</v>
      </c>
      <c r="F84" s="26">
        <f t="shared" si="2"/>
        <v>1293587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97">
        <v>194287</v>
      </c>
      <c r="D85" s="97">
        <v>363289</v>
      </c>
      <c r="E85" s="97">
        <v>497302</v>
      </c>
      <c r="F85" s="26">
        <f t="shared" si="2"/>
        <v>1054878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97">
        <v>1241897</v>
      </c>
      <c r="D86" s="97">
        <v>241960</v>
      </c>
      <c r="E86" s="97">
        <v>575727</v>
      </c>
      <c r="F86" s="26">
        <f t="shared" si="2"/>
        <v>2059584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97">
        <v>3275160</v>
      </c>
      <c r="D87" s="97">
        <v>712950</v>
      </c>
      <c r="E87" s="97">
        <v>338831</v>
      </c>
      <c r="F87" s="26">
        <f t="shared" si="2"/>
        <v>4326941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29">
        <f>SUM(C5:C87)</f>
        <v>215069890</v>
      </c>
      <c r="D88" s="29">
        <f>SUM(D5:D87)</f>
        <v>145417916</v>
      </c>
      <c r="E88" s="29">
        <f>SUM(E5:E87)</f>
        <v>883704653</v>
      </c>
      <c r="F88" s="26">
        <f t="shared" si="2"/>
        <v>1244192459</v>
      </c>
      <c r="G88" s="7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</row>
    <row r="91" spans="1:7" ht="15" customHeight="1" x14ac:dyDescent="0.2">
      <c r="A91" s="115" t="s">
        <v>226</v>
      </c>
      <c r="B91" s="114" t="s">
        <v>224</v>
      </c>
      <c r="C91" s="114"/>
    </row>
    <row r="92" spans="1:7" ht="15" customHeight="1" x14ac:dyDescent="0.2">
      <c r="A92" s="115" t="s">
        <v>226</v>
      </c>
      <c r="B92" s="114" t="s">
        <v>225</v>
      </c>
      <c r="C92" s="114"/>
    </row>
  </sheetData>
  <mergeCells count="6">
    <mergeCell ref="A3:B4"/>
    <mergeCell ref="G3:G4"/>
    <mergeCell ref="A1:B1"/>
    <mergeCell ref="A88:B88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28" workbookViewId="0">
      <selection activeCell="K66" sqref="K66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 x14ac:dyDescent="0.2">
      <c r="A1" s="130" t="s">
        <v>216</v>
      </c>
      <c r="B1" s="130"/>
      <c r="C1" s="88"/>
      <c r="D1" s="88"/>
      <c r="E1" s="88"/>
      <c r="F1" s="88"/>
      <c r="G1" s="88" t="s">
        <v>217</v>
      </c>
    </row>
    <row r="2" spans="1:7" ht="24.95" customHeight="1" x14ac:dyDescent="0.2">
      <c r="A2" s="134" t="s">
        <v>241</v>
      </c>
      <c r="B2" s="134"/>
      <c r="C2" s="134"/>
      <c r="D2" s="108" t="s">
        <v>222</v>
      </c>
      <c r="E2" s="109" t="s">
        <v>223</v>
      </c>
      <c r="F2" s="137" t="s">
        <v>242</v>
      </c>
      <c r="G2" s="137"/>
    </row>
    <row r="3" spans="1:7" ht="20.100000000000001" customHeight="1" x14ac:dyDescent="0.2">
      <c r="A3" s="131" t="s">
        <v>68</v>
      </c>
      <c r="B3" s="131"/>
      <c r="C3" s="13" t="s">
        <v>187</v>
      </c>
      <c r="D3" s="13" t="s">
        <v>188</v>
      </c>
      <c r="E3" s="13" t="s">
        <v>189</v>
      </c>
      <c r="F3" s="13" t="s">
        <v>69</v>
      </c>
      <c r="G3" s="132" t="s">
        <v>73</v>
      </c>
    </row>
    <row r="4" spans="1:7" ht="20.100000000000001" customHeight="1" x14ac:dyDescent="0.2">
      <c r="A4" s="131"/>
      <c r="B4" s="131"/>
      <c r="C4" s="1" t="s">
        <v>0</v>
      </c>
      <c r="D4" s="2" t="s">
        <v>70</v>
      </c>
      <c r="E4" s="3" t="s">
        <v>71</v>
      </c>
      <c r="F4" s="4" t="s">
        <v>72</v>
      </c>
      <c r="G4" s="132"/>
    </row>
    <row r="5" spans="1:7" ht="14.45" customHeight="1" x14ac:dyDescent="0.2">
      <c r="A5" s="86" t="s">
        <v>149</v>
      </c>
      <c r="B5" s="32" t="s">
        <v>1</v>
      </c>
      <c r="C5" s="97">
        <v>46931468</v>
      </c>
      <c r="D5" s="97">
        <v>12300314</v>
      </c>
      <c r="E5" s="97">
        <v>33308410</v>
      </c>
      <c r="F5" s="11">
        <f>SUM(C5:E5)</f>
        <v>92540192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97">
        <v>133443</v>
      </c>
      <c r="D6" s="97">
        <v>32744</v>
      </c>
      <c r="E6" s="97">
        <v>5287</v>
      </c>
      <c r="F6" s="11">
        <f t="shared" ref="F6:F32" si="0">SUM(C6:E6)</f>
        <v>171474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97">
        <v>38256</v>
      </c>
      <c r="D7" s="97">
        <v>33196</v>
      </c>
      <c r="E7" s="97">
        <v>1650293</v>
      </c>
      <c r="F7" s="11">
        <f t="shared" si="0"/>
        <v>1721745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97">
        <v>1864</v>
      </c>
      <c r="D8" s="97">
        <v>0</v>
      </c>
      <c r="E8" s="97">
        <v>0</v>
      </c>
      <c r="F8" s="11">
        <f t="shared" si="0"/>
        <v>1864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97">
        <v>29484</v>
      </c>
      <c r="D9" s="97">
        <v>453569</v>
      </c>
      <c r="E9" s="97">
        <v>664842945</v>
      </c>
      <c r="F9" s="19">
        <f t="shared" si="0"/>
        <v>665325998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97">
        <v>7459</v>
      </c>
      <c r="D10" s="97">
        <v>76924</v>
      </c>
      <c r="E10" s="97">
        <v>3358281</v>
      </c>
      <c r="F10" s="11">
        <f t="shared" si="0"/>
        <v>3442664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97">
        <v>38676</v>
      </c>
      <c r="D11" s="97">
        <v>908651</v>
      </c>
      <c r="E11" s="97">
        <v>8138603</v>
      </c>
      <c r="F11" s="11">
        <f t="shared" si="0"/>
        <v>9085930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97">
        <v>16622</v>
      </c>
      <c r="D12" s="97">
        <v>70402</v>
      </c>
      <c r="E12" s="97">
        <v>4095705</v>
      </c>
      <c r="F12" s="11">
        <f t="shared" si="0"/>
        <v>4182729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97">
        <v>6576204</v>
      </c>
      <c r="D13" s="97">
        <v>6830909</v>
      </c>
      <c r="E13" s="97">
        <v>58847928</v>
      </c>
      <c r="F13" s="11">
        <f t="shared" si="0"/>
        <v>72255041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97">
        <v>196677</v>
      </c>
      <c r="D14" s="97">
        <v>272037</v>
      </c>
      <c r="E14" s="97">
        <v>10203853</v>
      </c>
      <c r="F14" s="11">
        <f t="shared" si="0"/>
        <v>10672567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97">
        <v>12729</v>
      </c>
      <c r="D15" s="97">
        <v>7729</v>
      </c>
      <c r="E15" s="97">
        <v>7322</v>
      </c>
      <c r="F15" s="11">
        <f t="shared" si="0"/>
        <v>27780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97">
        <v>324029</v>
      </c>
      <c r="D16" s="97">
        <v>653535</v>
      </c>
      <c r="E16" s="97">
        <v>9483715</v>
      </c>
      <c r="F16" s="11">
        <f t="shared" si="0"/>
        <v>10461279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97">
        <v>6911732</v>
      </c>
      <c r="D17" s="97">
        <v>1774902</v>
      </c>
      <c r="E17" s="97">
        <v>1110112</v>
      </c>
      <c r="F17" s="11">
        <f t="shared" si="0"/>
        <v>9796746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97">
        <v>37171</v>
      </c>
      <c r="D18" s="97">
        <v>34335</v>
      </c>
      <c r="E18" s="97">
        <v>535286</v>
      </c>
      <c r="F18" s="11">
        <f t="shared" si="0"/>
        <v>606792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97">
        <v>2114942</v>
      </c>
      <c r="D19" s="97">
        <v>2369781</v>
      </c>
      <c r="E19" s="97">
        <v>2917081</v>
      </c>
      <c r="F19" s="11">
        <f t="shared" si="0"/>
        <v>7401804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97">
        <v>24548</v>
      </c>
      <c r="D20" s="97">
        <v>598752</v>
      </c>
      <c r="E20" s="97">
        <v>16607640</v>
      </c>
      <c r="F20" s="11">
        <f t="shared" si="0"/>
        <v>17230940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97">
        <v>423423</v>
      </c>
      <c r="D21" s="97">
        <v>648399</v>
      </c>
      <c r="E21" s="97">
        <v>6819148</v>
      </c>
      <c r="F21" s="11">
        <f t="shared" si="0"/>
        <v>7890970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97">
        <v>43635</v>
      </c>
      <c r="D22" s="97">
        <v>681941</v>
      </c>
      <c r="E22" s="97">
        <v>115789540</v>
      </c>
      <c r="F22" s="11">
        <f t="shared" si="0"/>
        <v>116515116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97">
        <v>153278</v>
      </c>
      <c r="D23" s="97">
        <v>5155938</v>
      </c>
      <c r="E23" s="97">
        <v>164007379</v>
      </c>
      <c r="F23" s="11">
        <f t="shared" si="0"/>
        <v>169316595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97">
        <v>5722</v>
      </c>
      <c r="D24" s="97">
        <v>94256</v>
      </c>
      <c r="E24" s="97">
        <v>3097060</v>
      </c>
      <c r="F24" s="11">
        <f t="shared" si="0"/>
        <v>3197038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97">
        <v>244841</v>
      </c>
      <c r="D25" s="97">
        <v>1418808</v>
      </c>
      <c r="E25" s="97">
        <v>16445891</v>
      </c>
      <c r="F25" s="11">
        <f t="shared" si="0"/>
        <v>18109540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97">
        <v>851700</v>
      </c>
      <c r="D26" s="97">
        <v>4653088</v>
      </c>
      <c r="E26" s="97">
        <v>32415234</v>
      </c>
      <c r="F26" s="11">
        <f t="shared" si="0"/>
        <v>37920022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97">
        <v>40816</v>
      </c>
      <c r="D27" s="97">
        <v>390786</v>
      </c>
      <c r="E27" s="97">
        <v>30079256</v>
      </c>
      <c r="F27" s="11">
        <f t="shared" si="0"/>
        <v>30510858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97">
        <v>3682218</v>
      </c>
      <c r="D28" s="97">
        <v>3621358</v>
      </c>
      <c r="E28" s="97">
        <v>22220931</v>
      </c>
      <c r="F28" s="11">
        <f t="shared" si="0"/>
        <v>29524507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97">
        <v>21598</v>
      </c>
      <c r="D29" s="97">
        <v>58577</v>
      </c>
      <c r="E29" s="97">
        <v>658057</v>
      </c>
      <c r="F29" s="11">
        <f t="shared" si="0"/>
        <v>738232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97">
        <v>73727</v>
      </c>
      <c r="D30" s="97">
        <v>286796</v>
      </c>
      <c r="E30" s="97">
        <v>23703228</v>
      </c>
      <c r="F30" s="11">
        <f t="shared" si="0"/>
        <v>24063751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97">
        <v>92285</v>
      </c>
      <c r="D31" s="97">
        <v>983316</v>
      </c>
      <c r="E31" s="97">
        <v>11039062</v>
      </c>
      <c r="F31" s="11">
        <f t="shared" si="0"/>
        <v>12114663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97">
        <v>52764</v>
      </c>
      <c r="D32" s="97">
        <v>947636</v>
      </c>
      <c r="E32" s="97">
        <v>3210874</v>
      </c>
      <c r="F32" s="11">
        <f t="shared" si="0"/>
        <v>4211274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97">
        <v>16105</v>
      </c>
      <c r="D33" s="97">
        <v>13199</v>
      </c>
      <c r="E33" s="97">
        <v>2256744</v>
      </c>
      <c r="F33" s="11">
        <f t="shared" ref="F33:F60" si="1">SUM(C33:E33)</f>
        <v>2286048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97">
        <v>2489865</v>
      </c>
      <c r="D34" s="97">
        <v>3842081</v>
      </c>
      <c r="E34" s="97">
        <v>7724005</v>
      </c>
      <c r="F34" s="11">
        <f t="shared" si="1"/>
        <v>14055951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97">
        <v>137974</v>
      </c>
      <c r="D35" s="97">
        <v>169413</v>
      </c>
      <c r="E35" s="97">
        <v>1130164</v>
      </c>
      <c r="F35" s="11">
        <f t="shared" si="1"/>
        <v>1437551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97">
        <v>2524322</v>
      </c>
      <c r="D36" s="97">
        <v>729881</v>
      </c>
      <c r="E36" s="97">
        <v>4616235</v>
      </c>
      <c r="F36" s="11">
        <f t="shared" si="1"/>
        <v>7870438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97">
        <v>240343</v>
      </c>
      <c r="D37" s="97">
        <v>618458</v>
      </c>
      <c r="E37" s="97">
        <v>57996132</v>
      </c>
      <c r="F37" s="11">
        <f t="shared" si="1"/>
        <v>58854933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97">
        <v>436728</v>
      </c>
      <c r="D38" s="97">
        <v>893481</v>
      </c>
      <c r="E38" s="97">
        <v>3659992</v>
      </c>
      <c r="F38" s="11">
        <f t="shared" si="1"/>
        <v>4990201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97">
        <v>42033</v>
      </c>
      <c r="D39" s="97">
        <v>132752</v>
      </c>
      <c r="E39" s="97">
        <v>2081050</v>
      </c>
      <c r="F39" s="11">
        <f t="shared" si="1"/>
        <v>2255835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97">
        <v>34664</v>
      </c>
      <c r="D40" s="97">
        <v>93448</v>
      </c>
      <c r="E40" s="97">
        <v>1098929</v>
      </c>
      <c r="F40" s="11">
        <f t="shared" si="1"/>
        <v>1227041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97">
        <v>2954</v>
      </c>
      <c r="D41" s="97">
        <v>4492</v>
      </c>
      <c r="E41" s="97">
        <v>24229</v>
      </c>
      <c r="F41" s="11">
        <f t="shared" si="1"/>
        <v>31675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97">
        <v>4260526</v>
      </c>
      <c r="D42" s="97">
        <v>10625544</v>
      </c>
      <c r="E42" s="97">
        <v>105177194</v>
      </c>
      <c r="F42" s="11">
        <f t="shared" si="1"/>
        <v>120063264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97">
        <v>85356</v>
      </c>
      <c r="D43" s="97">
        <v>595371</v>
      </c>
      <c r="E43" s="97">
        <v>28771958</v>
      </c>
      <c r="F43" s="11">
        <f t="shared" si="1"/>
        <v>29452685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97">
        <v>2224419</v>
      </c>
      <c r="D44" s="97">
        <v>6518188</v>
      </c>
      <c r="E44" s="97">
        <v>63555960</v>
      </c>
      <c r="F44" s="11">
        <f t="shared" si="1"/>
        <v>72298567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97">
        <v>61626102</v>
      </c>
      <c r="D45" s="97">
        <v>20824428</v>
      </c>
      <c r="E45" s="97">
        <v>67170490</v>
      </c>
      <c r="F45" s="11">
        <f t="shared" si="1"/>
        <v>149621020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97">
        <v>40769432</v>
      </c>
      <c r="D46" s="97">
        <v>44167012</v>
      </c>
      <c r="E46" s="97">
        <v>139211982</v>
      </c>
      <c r="F46" s="11">
        <f t="shared" si="1"/>
        <v>224148426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97">
        <v>154312104</v>
      </c>
      <c r="D47" s="97">
        <v>42093573</v>
      </c>
      <c r="E47" s="97">
        <v>44820188</v>
      </c>
      <c r="F47" s="11">
        <f t="shared" si="1"/>
        <v>241225865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97">
        <v>611162</v>
      </c>
      <c r="D48" s="97">
        <v>2359519</v>
      </c>
      <c r="E48" s="97">
        <v>27272297</v>
      </c>
      <c r="F48" s="11">
        <f t="shared" si="1"/>
        <v>30242978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97">
        <v>95422</v>
      </c>
      <c r="D49" s="97">
        <v>675157</v>
      </c>
      <c r="E49" s="97">
        <v>5032199</v>
      </c>
      <c r="F49" s="11">
        <f t="shared" si="1"/>
        <v>5802778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97">
        <v>315236</v>
      </c>
      <c r="D50" s="97">
        <v>494130</v>
      </c>
      <c r="E50" s="97">
        <v>41575618</v>
      </c>
      <c r="F50" s="11">
        <f t="shared" si="1"/>
        <v>42384984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97">
        <v>4820429</v>
      </c>
      <c r="D51" s="97">
        <v>8625054</v>
      </c>
      <c r="E51" s="97">
        <v>16246436</v>
      </c>
      <c r="F51" s="11">
        <f t="shared" si="1"/>
        <v>29691919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97">
        <v>455155</v>
      </c>
      <c r="D52" s="97">
        <v>516916</v>
      </c>
      <c r="E52" s="97">
        <v>1122287</v>
      </c>
      <c r="F52" s="11">
        <f t="shared" si="1"/>
        <v>2094358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97">
        <v>5381632</v>
      </c>
      <c r="D53" s="97">
        <v>4070360</v>
      </c>
      <c r="E53" s="97">
        <v>8708844</v>
      </c>
      <c r="F53" s="11">
        <f t="shared" si="1"/>
        <v>18160836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97">
        <v>16415344</v>
      </c>
      <c r="D54" s="97">
        <v>17082647</v>
      </c>
      <c r="E54" s="97">
        <v>13661018</v>
      </c>
      <c r="F54" s="11">
        <f t="shared" si="1"/>
        <v>47159009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97">
        <v>141788</v>
      </c>
      <c r="D55" s="97">
        <v>333383</v>
      </c>
      <c r="E55" s="97">
        <v>3667920</v>
      </c>
      <c r="F55" s="11">
        <f t="shared" si="1"/>
        <v>4143091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97">
        <v>40071</v>
      </c>
      <c r="D56" s="97">
        <v>41768</v>
      </c>
      <c r="E56" s="97">
        <v>82190</v>
      </c>
      <c r="F56" s="11">
        <f t="shared" si="1"/>
        <v>164029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97">
        <v>102596</v>
      </c>
      <c r="D57" s="97">
        <v>48650</v>
      </c>
      <c r="E57" s="97">
        <v>102676</v>
      </c>
      <c r="F57" s="11">
        <f t="shared" si="1"/>
        <v>253922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97">
        <v>3793212</v>
      </c>
      <c r="D58" s="97">
        <v>3229937</v>
      </c>
      <c r="E58" s="97">
        <v>132707354</v>
      </c>
      <c r="F58" s="11">
        <f>SUM(C58:E58)</f>
        <v>139730503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97">
        <v>255980</v>
      </c>
      <c r="D59" s="97">
        <v>868592</v>
      </c>
      <c r="E59" s="97">
        <v>3859445</v>
      </c>
      <c r="F59" s="11">
        <f t="shared" si="1"/>
        <v>4984017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97">
        <v>49118</v>
      </c>
      <c r="D60" s="97">
        <v>116394</v>
      </c>
      <c r="E60" s="97">
        <v>304035</v>
      </c>
      <c r="F60" s="11">
        <f t="shared" si="1"/>
        <v>469547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97">
        <v>1207405</v>
      </c>
      <c r="D61" s="97">
        <v>8689896</v>
      </c>
      <c r="E61" s="97">
        <v>118350635</v>
      </c>
      <c r="F61" s="11">
        <f t="shared" ref="F61:F88" si="2">SUM(C61:E61)</f>
        <v>128247936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97">
        <v>755109</v>
      </c>
      <c r="D62" s="97">
        <v>2090887</v>
      </c>
      <c r="E62" s="97">
        <v>14843096</v>
      </c>
      <c r="F62" s="11">
        <f t="shared" si="2"/>
        <v>17689092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97">
        <v>58933</v>
      </c>
      <c r="D63" s="97">
        <v>402747</v>
      </c>
      <c r="E63" s="97">
        <v>453062</v>
      </c>
      <c r="F63" s="11">
        <f t="shared" si="2"/>
        <v>914742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97">
        <v>8052592</v>
      </c>
      <c r="D64" s="97">
        <v>3414769</v>
      </c>
      <c r="E64" s="97">
        <v>10686005</v>
      </c>
      <c r="F64" s="11">
        <f t="shared" si="2"/>
        <v>22153366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97">
        <v>325832</v>
      </c>
      <c r="D65" s="97">
        <v>981465</v>
      </c>
      <c r="E65" s="97">
        <v>620254</v>
      </c>
      <c r="F65" s="11">
        <f t="shared" si="2"/>
        <v>1927551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97">
        <v>113424</v>
      </c>
      <c r="D66" s="97">
        <v>760702</v>
      </c>
      <c r="E66" s="97">
        <v>3270477</v>
      </c>
      <c r="F66" s="11">
        <f t="shared" si="2"/>
        <v>4144603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97">
        <v>702297</v>
      </c>
      <c r="D67" s="97">
        <v>3588246</v>
      </c>
      <c r="E67" s="97">
        <v>6366913</v>
      </c>
      <c r="F67" s="11">
        <f t="shared" si="2"/>
        <v>10657456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97">
        <v>3794</v>
      </c>
      <c r="D68" s="97">
        <v>8758</v>
      </c>
      <c r="E68" s="97">
        <v>143108</v>
      </c>
      <c r="F68" s="11">
        <f t="shared" si="2"/>
        <v>155660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97">
        <v>1432474</v>
      </c>
      <c r="D69" s="97">
        <v>3452988</v>
      </c>
      <c r="E69" s="97">
        <v>3165709</v>
      </c>
      <c r="F69" s="11">
        <f t="shared" si="2"/>
        <v>8051171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97">
        <v>1813525</v>
      </c>
      <c r="D70" s="97">
        <v>956092</v>
      </c>
      <c r="E70" s="97">
        <v>821024</v>
      </c>
      <c r="F70" s="11">
        <f t="shared" si="2"/>
        <v>3590641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97">
        <v>414024</v>
      </c>
      <c r="D71" s="97">
        <v>74518</v>
      </c>
      <c r="E71" s="97">
        <v>22161</v>
      </c>
      <c r="F71" s="11">
        <f t="shared" si="2"/>
        <v>510703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97">
        <v>3737868</v>
      </c>
      <c r="D72" s="97">
        <v>2825301</v>
      </c>
      <c r="E72" s="97">
        <v>3997790</v>
      </c>
      <c r="F72" s="11">
        <f t="shared" si="2"/>
        <v>10560959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97">
        <v>2136250</v>
      </c>
      <c r="D73" s="97">
        <v>2108016</v>
      </c>
      <c r="E73" s="97">
        <v>1305237</v>
      </c>
      <c r="F73" s="11">
        <f t="shared" si="2"/>
        <v>5549503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97">
        <v>1245760</v>
      </c>
      <c r="D74" s="97">
        <v>2582944</v>
      </c>
      <c r="E74" s="97">
        <v>2136455</v>
      </c>
      <c r="F74" s="11">
        <f t="shared" si="2"/>
        <v>5965159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97">
        <v>160096</v>
      </c>
      <c r="D75" s="97">
        <v>608544</v>
      </c>
      <c r="E75" s="97">
        <v>6007697</v>
      </c>
      <c r="F75" s="11">
        <f t="shared" si="2"/>
        <v>6776337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97">
        <v>414958</v>
      </c>
      <c r="D76" s="97">
        <v>1305531</v>
      </c>
      <c r="E76" s="97">
        <v>17667171</v>
      </c>
      <c r="F76" s="11">
        <f t="shared" si="2"/>
        <v>19387660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97">
        <v>1291046</v>
      </c>
      <c r="D77" s="97">
        <v>1529499</v>
      </c>
      <c r="E77" s="97">
        <v>1338595</v>
      </c>
      <c r="F77" s="11">
        <f t="shared" si="2"/>
        <v>4159140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97">
        <v>587470</v>
      </c>
      <c r="D78" s="97">
        <v>4154436</v>
      </c>
      <c r="E78" s="97">
        <v>10798856</v>
      </c>
      <c r="F78" s="11">
        <f t="shared" si="2"/>
        <v>15540762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97">
        <v>612311</v>
      </c>
      <c r="D79" s="97">
        <v>8441930</v>
      </c>
      <c r="E79" s="97">
        <v>24089834</v>
      </c>
      <c r="F79" s="11">
        <f t="shared" si="2"/>
        <v>33144075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97">
        <v>25220</v>
      </c>
      <c r="D80" s="97">
        <v>113052</v>
      </c>
      <c r="E80" s="97">
        <v>468148</v>
      </c>
      <c r="F80" s="11">
        <f t="shared" si="2"/>
        <v>606420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97">
        <v>442837</v>
      </c>
      <c r="D81" s="97">
        <v>1614641</v>
      </c>
      <c r="E81" s="97">
        <v>1918338</v>
      </c>
      <c r="F81" s="11">
        <f t="shared" si="2"/>
        <v>3975816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97">
        <v>141388</v>
      </c>
      <c r="D82" s="97">
        <v>117574</v>
      </c>
      <c r="E82" s="97">
        <v>1792428</v>
      </c>
      <c r="F82" s="11">
        <f t="shared" si="2"/>
        <v>2051390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97">
        <v>97542</v>
      </c>
      <c r="D83" s="97">
        <v>76183</v>
      </c>
      <c r="E83" s="97">
        <v>218338</v>
      </c>
      <c r="F83" s="11">
        <f t="shared" si="2"/>
        <v>392063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97">
        <v>708558</v>
      </c>
      <c r="D84" s="97">
        <v>883895</v>
      </c>
      <c r="E84" s="97">
        <v>2950710</v>
      </c>
      <c r="F84" s="11">
        <f t="shared" si="2"/>
        <v>4543163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97">
        <v>467025</v>
      </c>
      <c r="D85" s="97">
        <v>841480</v>
      </c>
      <c r="E85" s="97">
        <v>1107387</v>
      </c>
      <c r="F85" s="11">
        <f t="shared" si="2"/>
        <v>2415892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97">
        <v>2772368</v>
      </c>
      <c r="D86" s="97">
        <v>534861</v>
      </c>
      <c r="E86" s="97">
        <v>1006456</v>
      </c>
      <c r="F86" s="11">
        <f t="shared" si="2"/>
        <v>4313685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97">
        <v>7115216</v>
      </c>
      <c r="D87" s="97">
        <v>1574410</v>
      </c>
      <c r="E87" s="97">
        <v>451902</v>
      </c>
      <c r="F87" s="11">
        <f t="shared" si="2"/>
        <v>9141528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25">
        <f>SUM(C5:C87)</f>
        <v>407596705</v>
      </c>
      <c r="D88" s="25">
        <f>SUM(D5:D87)</f>
        <v>268875872</v>
      </c>
      <c r="E88" s="8">
        <f>SUM(E5:E87)</f>
        <v>2264233478</v>
      </c>
      <c r="F88" s="19">
        <f t="shared" si="2"/>
        <v>2940706055</v>
      </c>
      <c r="G88" s="7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</row>
    <row r="91" spans="1:7" ht="15" customHeight="1" x14ac:dyDescent="0.2">
      <c r="A91" s="115" t="s">
        <v>226</v>
      </c>
      <c r="B91" s="114" t="s">
        <v>224</v>
      </c>
      <c r="C91" s="114"/>
    </row>
    <row r="92" spans="1:7" ht="15" customHeight="1" x14ac:dyDescent="0.2">
      <c r="A92" s="115" t="s">
        <v>226</v>
      </c>
      <c r="B92" s="114" t="s">
        <v>225</v>
      </c>
      <c r="C92" s="114"/>
    </row>
  </sheetData>
  <mergeCells count="6">
    <mergeCell ref="A3:B4"/>
    <mergeCell ref="G3:G4"/>
    <mergeCell ref="A88:B88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rightToLeft="1" topLeftCell="A46" workbookViewId="0">
      <selection activeCell="A59" sqref="A59:XFD59"/>
    </sheetView>
  </sheetViews>
  <sheetFormatPr defaultRowHeight="12.75" x14ac:dyDescent="0.2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 x14ac:dyDescent="0.2">
      <c r="A1" s="130" t="s">
        <v>218</v>
      </c>
      <c r="B1" s="130"/>
      <c r="C1" s="88"/>
      <c r="D1" s="88"/>
      <c r="E1" s="88" t="s">
        <v>219</v>
      </c>
      <c r="F1" s="88"/>
    </row>
    <row r="2" spans="1:6" ht="24.95" customHeight="1" x14ac:dyDescent="0.2">
      <c r="A2" s="134" t="s">
        <v>237</v>
      </c>
      <c r="B2" s="134"/>
      <c r="C2" s="146" t="s">
        <v>221</v>
      </c>
      <c r="D2" s="146"/>
      <c r="E2" s="105" t="s">
        <v>238</v>
      </c>
    </row>
    <row r="3" spans="1:6" ht="20.100000000000001" customHeight="1" x14ac:dyDescent="0.2">
      <c r="A3" s="131" t="s">
        <v>68</v>
      </c>
      <c r="B3" s="131"/>
      <c r="C3" s="18" t="s">
        <v>183</v>
      </c>
      <c r="D3" s="18" t="s">
        <v>194</v>
      </c>
      <c r="E3" s="132" t="s">
        <v>73</v>
      </c>
    </row>
    <row r="4" spans="1:6" ht="20.100000000000001" customHeight="1" x14ac:dyDescent="0.2">
      <c r="A4" s="131"/>
      <c r="B4" s="131"/>
      <c r="C4" s="9" t="s">
        <v>195</v>
      </c>
      <c r="D4" s="9" t="s">
        <v>196</v>
      </c>
      <c r="E4" s="132"/>
    </row>
    <row r="5" spans="1:6" ht="14.45" customHeight="1" x14ac:dyDescent="0.2">
      <c r="A5" s="86" t="s">
        <v>149</v>
      </c>
      <c r="B5" s="32" t="s">
        <v>1</v>
      </c>
      <c r="C5" s="89">
        <f>نفقات!F5</f>
        <v>38058639</v>
      </c>
      <c r="D5" s="89">
        <f>ايرادات!F5</f>
        <v>92540192</v>
      </c>
      <c r="E5" s="6" t="s">
        <v>74</v>
      </c>
    </row>
    <row r="6" spans="1:6" ht="14.45" customHeight="1" x14ac:dyDescent="0.2">
      <c r="A6" s="86" t="s">
        <v>150</v>
      </c>
      <c r="B6" s="32" t="s">
        <v>2</v>
      </c>
      <c r="C6" s="89">
        <f>نفقات!F6</f>
        <v>92299</v>
      </c>
      <c r="D6" s="89">
        <f>ايرادات!F6</f>
        <v>171474</v>
      </c>
      <c r="E6" s="6" t="s">
        <v>75</v>
      </c>
    </row>
    <row r="7" spans="1:6" ht="14.45" customHeight="1" x14ac:dyDescent="0.2">
      <c r="A7" s="86" t="s">
        <v>151</v>
      </c>
      <c r="B7" s="32" t="s">
        <v>3</v>
      </c>
      <c r="C7" s="89">
        <f>نفقات!F7</f>
        <v>855852</v>
      </c>
      <c r="D7" s="89">
        <f>ايرادات!F7</f>
        <v>1721745</v>
      </c>
      <c r="E7" s="6" t="s">
        <v>76</v>
      </c>
    </row>
    <row r="8" spans="1:6" ht="14.45" customHeight="1" x14ac:dyDescent="0.2">
      <c r="A8" s="86" t="s">
        <v>152</v>
      </c>
      <c r="B8" s="33" t="s">
        <v>4</v>
      </c>
      <c r="C8" s="89">
        <f>نفقات!F8</f>
        <v>570</v>
      </c>
      <c r="D8" s="89">
        <f>ايرادات!F8</f>
        <v>1864</v>
      </c>
      <c r="E8" s="6" t="s">
        <v>77</v>
      </c>
    </row>
    <row r="9" spans="1:6" ht="14.45" customHeight="1" x14ac:dyDescent="0.2">
      <c r="A9" s="86" t="s">
        <v>153</v>
      </c>
      <c r="B9" s="34" t="s">
        <v>5</v>
      </c>
      <c r="C9" s="89">
        <f>نفقات!F9</f>
        <v>121492283</v>
      </c>
      <c r="D9" s="89">
        <f>ايرادات!F9</f>
        <v>665325998</v>
      </c>
      <c r="E9" s="6" t="s">
        <v>78</v>
      </c>
    </row>
    <row r="10" spans="1:6" ht="14.45" customHeight="1" x14ac:dyDescent="0.2">
      <c r="A10" s="86" t="s">
        <v>154</v>
      </c>
      <c r="B10" s="35" t="s">
        <v>6</v>
      </c>
      <c r="C10" s="89">
        <f>نفقات!F10</f>
        <v>1085288</v>
      </c>
      <c r="D10" s="89">
        <f>ايرادات!F10</f>
        <v>3442664</v>
      </c>
      <c r="E10" s="6" t="s">
        <v>79</v>
      </c>
    </row>
    <row r="11" spans="1:6" ht="14.45" customHeight="1" x14ac:dyDescent="0.2">
      <c r="A11" s="86" t="s">
        <v>155</v>
      </c>
      <c r="B11" s="36" t="s">
        <v>7</v>
      </c>
      <c r="C11" s="89">
        <f>نفقات!F11</f>
        <v>2820689</v>
      </c>
      <c r="D11" s="89">
        <f>ايرادات!F11</f>
        <v>9085930</v>
      </c>
      <c r="E11" s="6" t="s">
        <v>80</v>
      </c>
    </row>
    <row r="12" spans="1:6" ht="14.45" customHeight="1" x14ac:dyDescent="0.2">
      <c r="A12" s="86" t="s">
        <v>156</v>
      </c>
      <c r="B12" s="37" t="s">
        <v>8</v>
      </c>
      <c r="C12" s="89">
        <f>نفقات!F12</f>
        <v>2027685</v>
      </c>
      <c r="D12" s="89">
        <f>ايرادات!F12</f>
        <v>4182729</v>
      </c>
      <c r="E12" s="6" t="s">
        <v>81</v>
      </c>
    </row>
    <row r="13" spans="1:6" ht="14.45" customHeight="1" x14ac:dyDescent="0.2">
      <c r="A13" s="87">
        <v>10</v>
      </c>
      <c r="B13" s="32" t="s">
        <v>9</v>
      </c>
      <c r="C13" s="89">
        <f>نفقات!F13</f>
        <v>38660925</v>
      </c>
      <c r="D13" s="89">
        <f>ايرادات!F13</f>
        <v>72255041</v>
      </c>
      <c r="E13" s="6" t="s">
        <v>82</v>
      </c>
    </row>
    <row r="14" spans="1:6" ht="14.45" customHeight="1" x14ac:dyDescent="0.2">
      <c r="A14" s="87">
        <v>11</v>
      </c>
      <c r="B14" s="38" t="s">
        <v>10</v>
      </c>
      <c r="C14" s="89">
        <f>نفقات!F14</f>
        <v>5261372</v>
      </c>
      <c r="D14" s="89">
        <f>ايرادات!F14</f>
        <v>10672567</v>
      </c>
      <c r="E14" s="6" t="s">
        <v>83</v>
      </c>
    </row>
    <row r="15" spans="1:6" ht="14.45" customHeight="1" x14ac:dyDescent="0.2">
      <c r="A15" s="87">
        <v>12</v>
      </c>
      <c r="B15" s="39" t="s">
        <v>11</v>
      </c>
      <c r="C15" s="89">
        <f>نفقات!F15</f>
        <v>17527</v>
      </c>
      <c r="D15" s="89">
        <f>ايرادات!F15</f>
        <v>27780</v>
      </c>
      <c r="E15" s="6" t="s">
        <v>84</v>
      </c>
    </row>
    <row r="16" spans="1:6" ht="14.45" customHeight="1" x14ac:dyDescent="0.2">
      <c r="A16" s="87">
        <v>13</v>
      </c>
      <c r="B16" s="32" t="s">
        <v>12</v>
      </c>
      <c r="C16" s="89">
        <f>نفقات!F16</f>
        <v>5121314</v>
      </c>
      <c r="D16" s="89">
        <f>ايرادات!F16</f>
        <v>10461279</v>
      </c>
      <c r="E16" s="6" t="s">
        <v>85</v>
      </c>
    </row>
    <row r="17" spans="1:5" ht="14.45" customHeight="1" x14ac:dyDescent="0.2">
      <c r="A17" s="87">
        <v>14</v>
      </c>
      <c r="B17" s="32" t="s">
        <v>13</v>
      </c>
      <c r="C17" s="89">
        <f>نفقات!F17</f>
        <v>4199023</v>
      </c>
      <c r="D17" s="89">
        <f>ايرادات!F17</f>
        <v>9796746</v>
      </c>
      <c r="E17" s="6" t="s">
        <v>86</v>
      </c>
    </row>
    <row r="18" spans="1:5" ht="14.45" customHeight="1" x14ac:dyDescent="0.2">
      <c r="A18" s="87">
        <v>15</v>
      </c>
      <c r="B18" s="40" t="s">
        <v>14</v>
      </c>
      <c r="C18" s="89">
        <f>نفقات!F18</f>
        <v>260702</v>
      </c>
      <c r="D18" s="89">
        <f>ايرادات!F18</f>
        <v>606792</v>
      </c>
      <c r="E18" s="6" t="s">
        <v>87</v>
      </c>
    </row>
    <row r="19" spans="1:5" ht="14.45" customHeight="1" x14ac:dyDescent="0.2">
      <c r="A19" s="87">
        <v>16</v>
      </c>
      <c r="B19" s="32" t="s">
        <v>15</v>
      </c>
      <c r="C19" s="89">
        <f>نفقات!F19</f>
        <v>3893916</v>
      </c>
      <c r="D19" s="89">
        <f>ايرادات!F19</f>
        <v>7401804</v>
      </c>
      <c r="E19" s="6" t="s">
        <v>157</v>
      </c>
    </row>
    <row r="20" spans="1:5" ht="14.45" customHeight="1" x14ac:dyDescent="0.2">
      <c r="A20" s="87">
        <v>17</v>
      </c>
      <c r="B20" s="41" t="s">
        <v>16</v>
      </c>
      <c r="C20" s="89">
        <f>نفقات!F20</f>
        <v>7348523</v>
      </c>
      <c r="D20" s="89">
        <f>ايرادات!F20</f>
        <v>17230940</v>
      </c>
      <c r="E20" s="6" t="s">
        <v>88</v>
      </c>
    </row>
    <row r="21" spans="1:5" ht="14.45" customHeight="1" x14ac:dyDescent="0.2">
      <c r="A21" s="87">
        <v>18</v>
      </c>
      <c r="B21" s="42" t="s">
        <v>17</v>
      </c>
      <c r="C21" s="89">
        <f>نفقات!F21</f>
        <v>4283300</v>
      </c>
      <c r="D21" s="89">
        <f>ايرادات!F21</f>
        <v>7890970</v>
      </c>
      <c r="E21" s="6" t="s">
        <v>89</v>
      </c>
    </row>
    <row r="22" spans="1:5" ht="14.45" customHeight="1" x14ac:dyDescent="0.2">
      <c r="A22" s="87">
        <v>19</v>
      </c>
      <c r="B22" s="43" t="s">
        <v>158</v>
      </c>
      <c r="C22" s="89">
        <f>نفقات!F22</f>
        <v>61915048</v>
      </c>
      <c r="D22" s="89">
        <f>ايرادات!F22</f>
        <v>116515116</v>
      </c>
      <c r="E22" s="6" t="s">
        <v>90</v>
      </c>
    </row>
    <row r="23" spans="1:5" ht="14.45" customHeight="1" x14ac:dyDescent="0.2">
      <c r="A23" s="87">
        <v>20</v>
      </c>
      <c r="B23" s="32" t="s">
        <v>18</v>
      </c>
      <c r="C23" s="89">
        <f>نفقات!F23</f>
        <v>81038622</v>
      </c>
      <c r="D23" s="89">
        <f>ايرادات!F23</f>
        <v>169316595</v>
      </c>
      <c r="E23" s="6" t="s">
        <v>91</v>
      </c>
    </row>
    <row r="24" spans="1:5" ht="14.45" customHeight="1" x14ac:dyDescent="0.2">
      <c r="A24" s="87">
        <v>21</v>
      </c>
      <c r="B24" s="44" t="s">
        <v>19</v>
      </c>
      <c r="C24" s="89">
        <f>نفقات!F24</f>
        <v>2041651</v>
      </c>
      <c r="D24" s="89">
        <f>ايرادات!F24</f>
        <v>3197038</v>
      </c>
      <c r="E24" s="6" t="s">
        <v>159</v>
      </c>
    </row>
    <row r="25" spans="1:5" ht="14.45" customHeight="1" x14ac:dyDescent="0.2">
      <c r="A25" s="87">
        <v>22</v>
      </c>
      <c r="B25" s="45" t="s">
        <v>20</v>
      </c>
      <c r="C25" s="89">
        <f>نفقات!F25</f>
        <v>8526801</v>
      </c>
      <c r="D25" s="89">
        <f>ايرادات!F25</f>
        <v>18109540</v>
      </c>
      <c r="E25" s="6" t="s">
        <v>92</v>
      </c>
    </row>
    <row r="26" spans="1:5" ht="14.45" customHeight="1" x14ac:dyDescent="0.2">
      <c r="A26" s="87">
        <v>23</v>
      </c>
      <c r="B26" s="32" t="s">
        <v>21</v>
      </c>
      <c r="C26" s="89">
        <f>نفقات!F26</f>
        <v>19362077</v>
      </c>
      <c r="D26" s="89">
        <f>ايرادات!F26</f>
        <v>37920022</v>
      </c>
      <c r="E26" s="6" t="s">
        <v>93</v>
      </c>
    </row>
    <row r="27" spans="1:5" ht="14.45" customHeight="1" x14ac:dyDescent="0.2">
      <c r="A27" s="87">
        <v>24</v>
      </c>
      <c r="B27" s="46" t="s">
        <v>22</v>
      </c>
      <c r="C27" s="89">
        <f>نفقات!F27</f>
        <v>17279355</v>
      </c>
      <c r="D27" s="89">
        <f>ايرادات!F27</f>
        <v>30510858</v>
      </c>
      <c r="E27" s="6" t="s">
        <v>94</v>
      </c>
    </row>
    <row r="28" spans="1:5" ht="14.45" customHeight="1" x14ac:dyDescent="0.2">
      <c r="A28" s="87">
        <v>25</v>
      </c>
      <c r="B28" s="32" t="s">
        <v>23</v>
      </c>
      <c r="C28" s="89">
        <f>نفقات!F28</f>
        <v>13934752</v>
      </c>
      <c r="D28" s="89">
        <f>ايرادات!F28</f>
        <v>29524507</v>
      </c>
      <c r="E28" s="6" t="s">
        <v>160</v>
      </c>
    </row>
    <row r="29" spans="1:5" ht="14.45" customHeight="1" x14ac:dyDescent="0.2">
      <c r="A29" s="87">
        <v>26</v>
      </c>
      <c r="B29" s="47" t="s">
        <v>24</v>
      </c>
      <c r="C29" s="89">
        <f>نفقات!F29</f>
        <v>419324</v>
      </c>
      <c r="D29" s="89">
        <f>ايرادات!F29</f>
        <v>738232</v>
      </c>
      <c r="E29" s="6" t="s">
        <v>95</v>
      </c>
    </row>
    <row r="30" spans="1:5" ht="14.45" customHeight="1" x14ac:dyDescent="0.2">
      <c r="A30" s="87">
        <v>27</v>
      </c>
      <c r="B30" s="48" t="s">
        <v>25</v>
      </c>
      <c r="C30" s="89">
        <f>نفقات!F30</f>
        <v>13710761</v>
      </c>
      <c r="D30" s="89">
        <f>ايرادات!F30</f>
        <v>24063751</v>
      </c>
      <c r="E30" s="6" t="s">
        <v>96</v>
      </c>
    </row>
    <row r="31" spans="1:5" ht="14.45" customHeight="1" x14ac:dyDescent="0.2">
      <c r="A31" s="87">
        <v>28</v>
      </c>
      <c r="B31" s="49" t="s">
        <v>26</v>
      </c>
      <c r="C31" s="89">
        <f>نفقات!F31</f>
        <v>6432906</v>
      </c>
      <c r="D31" s="89">
        <f>ايرادات!F31</f>
        <v>12114663</v>
      </c>
      <c r="E31" s="6" t="s">
        <v>97</v>
      </c>
    </row>
    <row r="32" spans="1:5" ht="14.45" customHeight="1" x14ac:dyDescent="0.2">
      <c r="A32" s="87">
        <v>29</v>
      </c>
      <c r="B32" s="50" t="s">
        <v>161</v>
      </c>
      <c r="C32" s="89">
        <f>نفقات!F32</f>
        <v>1952654</v>
      </c>
      <c r="D32" s="89">
        <f>ايرادات!F32</f>
        <v>4211274</v>
      </c>
      <c r="E32" s="6" t="s">
        <v>98</v>
      </c>
    </row>
    <row r="33" spans="1:5" ht="14.45" customHeight="1" x14ac:dyDescent="0.2">
      <c r="A33" s="87">
        <v>30</v>
      </c>
      <c r="B33" s="32" t="s">
        <v>27</v>
      </c>
      <c r="C33" s="89">
        <f>نفقات!F33</f>
        <v>1449049</v>
      </c>
      <c r="D33" s="89">
        <f>ايرادات!F33</f>
        <v>2286048</v>
      </c>
      <c r="E33" s="6" t="s">
        <v>99</v>
      </c>
    </row>
    <row r="34" spans="1:5" ht="14.45" customHeight="1" x14ac:dyDescent="0.2">
      <c r="A34" s="87">
        <v>31</v>
      </c>
      <c r="B34" s="32" t="s">
        <v>28</v>
      </c>
      <c r="C34" s="89">
        <f>نفقات!F34</f>
        <v>8313984</v>
      </c>
      <c r="D34" s="89">
        <f>ايرادات!F34</f>
        <v>14055951</v>
      </c>
      <c r="E34" s="6" t="s">
        <v>100</v>
      </c>
    </row>
    <row r="35" spans="1:5" ht="14.45" customHeight="1" x14ac:dyDescent="0.2">
      <c r="A35" s="87">
        <v>32</v>
      </c>
      <c r="B35" s="51" t="s">
        <v>29</v>
      </c>
      <c r="C35" s="89">
        <f>نفقات!F35</f>
        <v>861609</v>
      </c>
      <c r="D35" s="89">
        <f>ايرادات!F35</f>
        <v>1437551</v>
      </c>
      <c r="E35" s="6" t="s">
        <v>101</v>
      </c>
    </row>
    <row r="36" spans="1:5" ht="14.45" customHeight="1" x14ac:dyDescent="0.2">
      <c r="A36" s="87">
        <v>33</v>
      </c>
      <c r="B36" s="32" t="s">
        <v>30</v>
      </c>
      <c r="C36" s="89">
        <f>نفقات!F36</f>
        <v>4224960</v>
      </c>
      <c r="D36" s="89">
        <f>ايرادات!F36</f>
        <v>7870438</v>
      </c>
      <c r="E36" s="6" t="s">
        <v>102</v>
      </c>
    </row>
    <row r="37" spans="1:5" ht="14.45" customHeight="1" x14ac:dyDescent="0.2">
      <c r="A37" s="87">
        <v>35</v>
      </c>
      <c r="B37" s="52" t="s">
        <v>31</v>
      </c>
      <c r="C37" s="89">
        <f>نفقات!F37</f>
        <v>22843829</v>
      </c>
      <c r="D37" s="89">
        <f>ايرادات!F37</f>
        <v>58854933</v>
      </c>
      <c r="E37" s="6" t="s">
        <v>103</v>
      </c>
    </row>
    <row r="38" spans="1:5" ht="14.45" customHeight="1" x14ac:dyDescent="0.2">
      <c r="A38" s="87">
        <v>36</v>
      </c>
      <c r="B38" s="32" t="s">
        <v>32</v>
      </c>
      <c r="C38" s="89">
        <f>نفقات!F38</f>
        <v>2359201</v>
      </c>
      <c r="D38" s="89">
        <f>ايرادات!F38</f>
        <v>4990201</v>
      </c>
      <c r="E38" s="6" t="s">
        <v>104</v>
      </c>
    </row>
    <row r="39" spans="1:5" ht="14.45" customHeight="1" x14ac:dyDescent="0.2">
      <c r="A39" s="87">
        <v>37</v>
      </c>
      <c r="B39" s="53" t="s">
        <v>33</v>
      </c>
      <c r="C39" s="89">
        <f>نفقات!F39</f>
        <v>983420</v>
      </c>
      <c r="D39" s="89">
        <f>ايرادات!F39</f>
        <v>2255835</v>
      </c>
      <c r="E39" s="6" t="s">
        <v>105</v>
      </c>
    </row>
    <row r="40" spans="1:5" ht="14.45" customHeight="1" x14ac:dyDescent="0.2">
      <c r="A40" s="87">
        <v>38</v>
      </c>
      <c r="B40" s="54" t="s">
        <v>34</v>
      </c>
      <c r="C40" s="89">
        <f>نفقات!F40</f>
        <v>458000</v>
      </c>
      <c r="D40" s="89">
        <f>ايرادات!F40</f>
        <v>1227041</v>
      </c>
      <c r="E40" s="6" t="s">
        <v>162</v>
      </c>
    </row>
    <row r="41" spans="1:5" ht="14.45" customHeight="1" x14ac:dyDescent="0.2">
      <c r="A41" s="87">
        <v>39</v>
      </c>
      <c r="B41" s="55" t="s">
        <v>35</v>
      </c>
      <c r="C41" s="89">
        <f>نفقات!F41</f>
        <v>13838</v>
      </c>
      <c r="D41" s="89">
        <f>ايرادات!F41</f>
        <v>31675</v>
      </c>
      <c r="E41" s="6" t="s">
        <v>106</v>
      </c>
    </row>
    <row r="42" spans="1:5" ht="14.45" customHeight="1" x14ac:dyDescent="0.2">
      <c r="A42" s="87">
        <v>41</v>
      </c>
      <c r="B42" s="56" t="s">
        <v>36</v>
      </c>
      <c r="C42" s="89">
        <f>نفقات!F42</f>
        <v>42485631</v>
      </c>
      <c r="D42" s="89">
        <f>ايرادات!F42</f>
        <v>120063264</v>
      </c>
      <c r="E42" s="6" t="s">
        <v>107</v>
      </c>
    </row>
    <row r="43" spans="1:5" ht="14.45" customHeight="1" x14ac:dyDescent="0.2">
      <c r="A43" s="87">
        <v>42</v>
      </c>
      <c r="B43" s="32" t="s">
        <v>37</v>
      </c>
      <c r="C43" s="89">
        <f>نفقات!F43</f>
        <v>12694475</v>
      </c>
      <c r="D43" s="89">
        <f>ايرادات!F43</f>
        <v>29452685</v>
      </c>
      <c r="E43" s="6" t="s">
        <v>108</v>
      </c>
    </row>
    <row r="44" spans="1:5" ht="14.45" customHeight="1" x14ac:dyDescent="0.2">
      <c r="A44" s="87">
        <v>43</v>
      </c>
      <c r="B44" s="57" t="s">
        <v>38</v>
      </c>
      <c r="C44" s="89">
        <f>نفقات!F44</f>
        <v>31273789</v>
      </c>
      <c r="D44" s="89">
        <f>ايرادات!F44</f>
        <v>72298567</v>
      </c>
      <c r="E44" s="6" t="s">
        <v>109</v>
      </c>
    </row>
    <row r="45" spans="1:5" ht="14.45" customHeight="1" x14ac:dyDescent="0.2">
      <c r="A45" s="87">
        <v>45</v>
      </c>
      <c r="B45" s="32" t="s">
        <v>39</v>
      </c>
      <c r="C45" s="89">
        <f>نفقات!F45</f>
        <v>85756539</v>
      </c>
      <c r="D45" s="89">
        <f>ايرادات!F45</f>
        <v>149621020</v>
      </c>
      <c r="E45" s="6" t="s">
        <v>163</v>
      </c>
    </row>
    <row r="46" spans="1:5" ht="14.45" customHeight="1" x14ac:dyDescent="0.2">
      <c r="A46" s="87">
        <v>46</v>
      </c>
      <c r="B46" s="32" t="s">
        <v>164</v>
      </c>
      <c r="C46" s="89">
        <f>نفقات!F46</f>
        <v>141575691</v>
      </c>
      <c r="D46" s="89">
        <f>ايرادات!F46</f>
        <v>224148426</v>
      </c>
      <c r="E46" s="6" t="s">
        <v>110</v>
      </c>
    </row>
    <row r="47" spans="1:5" ht="14.45" customHeight="1" x14ac:dyDescent="0.2">
      <c r="A47" s="87">
        <v>47</v>
      </c>
      <c r="B47" s="32" t="s">
        <v>165</v>
      </c>
      <c r="C47" s="89">
        <f>نفقات!F47</f>
        <v>147581396</v>
      </c>
      <c r="D47" s="89">
        <f>ايرادات!F47</f>
        <v>241225865</v>
      </c>
      <c r="E47" s="6" t="s">
        <v>111</v>
      </c>
    </row>
    <row r="48" spans="1:5" ht="14.45" customHeight="1" x14ac:dyDescent="0.2">
      <c r="A48" s="87">
        <v>49</v>
      </c>
      <c r="B48" s="58" t="s">
        <v>166</v>
      </c>
      <c r="C48" s="89">
        <f>نفقات!F48</f>
        <v>12521008</v>
      </c>
      <c r="D48" s="89">
        <f>ايرادات!F48</f>
        <v>30242978</v>
      </c>
      <c r="E48" s="6" t="s">
        <v>112</v>
      </c>
    </row>
    <row r="49" spans="1:5" ht="14.45" customHeight="1" x14ac:dyDescent="0.2">
      <c r="A49" s="87">
        <v>50</v>
      </c>
      <c r="B49" s="59" t="s">
        <v>40</v>
      </c>
      <c r="C49" s="89">
        <f>نفقات!F49</f>
        <v>3008090</v>
      </c>
      <c r="D49" s="89">
        <f>ايرادات!F49</f>
        <v>5802778</v>
      </c>
      <c r="E49" s="6" t="s">
        <v>113</v>
      </c>
    </row>
    <row r="50" spans="1:5" ht="14.45" customHeight="1" x14ac:dyDescent="0.2">
      <c r="A50" s="87">
        <v>51</v>
      </c>
      <c r="B50" s="60" t="s">
        <v>41</v>
      </c>
      <c r="C50" s="89">
        <f>نفقات!F50</f>
        <v>20498209</v>
      </c>
      <c r="D50" s="89">
        <f>ايرادات!F50</f>
        <v>42384984</v>
      </c>
      <c r="E50" s="6" t="s">
        <v>114</v>
      </c>
    </row>
    <row r="51" spans="1:5" ht="14.45" customHeight="1" x14ac:dyDescent="0.2">
      <c r="A51" s="87">
        <v>52</v>
      </c>
      <c r="B51" s="32" t="s">
        <v>42</v>
      </c>
      <c r="C51" s="89">
        <f>نفقات!F51</f>
        <v>11947579</v>
      </c>
      <c r="D51" s="89">
        <f>ايرادات!F51</f>
        <v>29691919</v>
      </c>
      <c r="E51" s="6" t="s">
        <v>115</v>
      </c>
    </row>
    <row r="52" spans="1:5" ht="14.45" customHeight="1" x14ac:dyDescent="0.2">
      <c r="A52" s="87">
        <v>53</v>
      </c>
      <c r="B52" s="61" t="s">
        <v>43</v>
      </c>
      <c r="C52" s="89">
        <f>نفقات!F52</f>
        <v>1176608</v>
      </c>
      <c r="D52" s="89">
        <f>ايرادات!F52</f>
        <v>2094358</v>
      </c>
      <c r="E52" s="6" t="s">
        <v>116</v>
      </c>
    </row>
    <row r="53" spans="1:5" ht="14.45" customHeight="1" x14ac:dyDescent="0.2">
      <c r="A53" s="87">
        <v>55</v>
      </c>
      <c r="B53" s="32" t="s">
        <v>44</v>
      </c>
      <c r="C53" s="89">
        <f>نفقات!F53</f>
        <v>9699194</v>
      </c>
      <c r="D53" s="89">
        <f>ايرادات!F53</f>
        <v>18160836</v>
      </c>
      <c r="E53" s="6" t="s">
        <v>117</v>
      </c>
    </row>
    <row r="54" spans="1:5" ht="14.45" customHeight="1" x14ac:dyDescent="0.2">
      <c r="A54" s="87">
        <v>56</v>
      </c>
      <c r="B54" s="32" t="s">
        <v>45</v>
      </c>
      <c r="C54" s="89">
        <f>نفقات!F54</f>
        <v>23822673</v>
      </c>
      <c r="D54" s="89">
        <f>ايرادات!F54</f>
        <v>47159009</v>
      </c>
      <c r="E54" s="6" t="s">
        <v>118</v>
      </c>
    </row>
    <row r="55" spans="1:5" ht="14.45" customHeight="1" x14ac:dyDescent="0.2">
      <c r="A55" s="87">
        <v>58</v>
      </c>
      <c r="B55" s="62" t="s">
        <v>46</v>
      </c>
      <c r="C55" s="89">
        <f>نفقات!F55</f>
        <v>2303411</v>
      </c>
      <c r="D55" s="89">
        <f>ايرادات!F55</f>
        <v>4143091</v>
      </c>
      <c r="E55" s="6" t="s">
        <v>119</v>
      </c>
    </row>
    <row r="56" spans="1:5" ht="14.45" customHeight="1" x14ac:dyDescent="0.2">
      <c r="A56" s="87">
        <v>59</v>
      </c>
      <c r="B56" s="63" t="s">
        <v>47</v>
      </c>
      <c r="C56" s="89">
        <f>نفقات!F56</f>
        <v>80584</v>
      </c>
      <c r="D56" s="89">
        <f>ايرادات!F56</f>
        <v>164029</v>
      </c>
      <c r="E56" s="6" t="s">
        <v>167</v>
      </c>
    </row>
    <row r="57" spans="1:5" ht="14.45" customHeight="1" x14ac:dyDescent="0.2">
      <c r="A57" s="87">
        <v>60</v>
      </c>
      <c r="B57" s="64" t="s">
        <v>48</v>
      </c>
      <c r="C57" s="89">
        <f>نفقات!F57</f>
        <v>148475</v>
      </c>
      <c r="D57" s="89">
        <f>ايرادات!F57</f>
        <v>253922</v>
      </c>
      <c r="E57" s="6" t="s">
        <v>120</v>
      </c>
    </row>
    <row r="58" spans="1:5" ht="14.45" customHeight="1" x14ac:dyDescent="0.2">
      <c r="A58" s="87">
        <v>61</v>
      </c>
      <c r="B58" s="65" t="s">
        <v>49</v>
      </c>
      <c r="C58" s="89">
        <f>نفقات!F58</f>
        <v>68126598</v>
      </c>
      <c r="D58" s="89">
        <f>ايرادات!F58</f>
        <v>139730503</v>
      </c>
      <c r="E58" s="6" t="s">
        <v>121</v>
      </c>
    </row>
    <row r="59" spans="1:5" ht="14.45" customHeight="1" x14ac:dyDescent="0.2">
      <c r="A59" s="87">
        <v>62</v>
      </c>
      <c r="B59" s="66" t="s">
        <v>50</v>
      </c>
      <c r="C59" s="89">
        <f>نفقات!F59</f>
        <v>2800232</v>
      </c>
      <c r="D59" s="89">
        <f>ايرادات!F59</f>
        <v>4984017</v>
      </c>
      <c r="E59" s="6" t="s">
        <v>122</v>
      </c>
    </row>
    <row r="60" spans="1:5" ht="14.45" customHeight="1" x14ac:dyDescent="0.2">
      <c r="A60" s="87">
        <v>63</v>
      </c>
      <c r="B60" s="67" t="s">
        <v>51</v>
      </c>
      <c r="C60" s="89">
        <f>نفقات!F60</f>
        <v>280113</v>
      </c>
      <c r="D60" s="89">
        <f>ايرادات!F60</f>
        <v>469547</v>
      </c>
      <c r="E60" s="6" t="s">
        <v>123</v>
      </c>
    </row>
    <row r="61" spans="1:5" ht="14.45" customHeight="1" x14ac:dyDescent="0.2">
      <c r="A61" s="87">
        <v>64</v>
      </c>
      <c r="B61" s="68" t="s">
        <v>168</v>
      </c>
      <c r="C61" s="89">
        <f>نفقات!F61</f>
        <v>35250629</v>
      </c>
      <c r="D61" s="89">
        <f>ايرادات!F61</f>
        <v>128247936</v>
      </c>
      <c r="E61" s="6" t="s">
        <v>124</v>
      </c>
    </row>
    <row r="62" spans="1:5" ht="14.45" customHeight="1" x14ac:dyDescent="0.2">
      <c r="A62" s="87">
        <v>65</v>
      </c>
      <c r="B62" s="69" t="s">
        <v>52</v>
      </c>
      <c r="C62" s="89">
        <f>نفقات!F62</f>
        <v>8569761</v>
      </c>
      <c r="D62" s="89">
        <f>ايرادات!F62</f>
        <v>17689092</v>
      </c>
      <c r="E62" s="6" t="s">
        <v>169</v>
      </c>
    </row>
    <row r="63" spans="1:5" ht="14.45" customHeight="1" x14ac:dyDescent="0.2">
      <c r="A63" s="87">
        <v>66</v>
      </c>
      <c r="B63" s="70" t="s">
        <v>53</v>
      </c>
      <c r="C63" s="89">
        <f>نفقات!F63</f>
        <v>296652</v>
      </c>
      <c r="D63" s="89">
        <f>ايرادات!F63</f>
        <v>914742</v>
      </c>
      <c r="E63" s="6" t="s">
        <v>125</v>
      </c>
    </row>
    <row r="64" spans="1:5" ht="14.45" customHeight="1" x14ac:dyDescent="0.2">
      <c r="A64" s="87">
        <v>68</v>
      </c>
      <c r="B64" s="71" t="s">
        <v>170</v>
      </c>
      <c r="C64" s="89">
        <f>نفقات!F64</f>
        <v>8577043</v>
      </c>
      <c r="D64" s="89">
        <f>ايرادات!F64</f>
        <v>22153366</v>
      </c>
      <c r="E64" s="6" t="s">
        <v>126</v>
      </c>
    </row>
    <row r="65" spans="1:5" ht="14.45" customHeight="1" x14ac:dyDescent="0.2">
      <c r="A65" s="87">
        <v>69</v>
      </c>
      <c r="B65" s="32" t="s">
        <v>54</v>
      </c>
      <c r="C65" s="89">
        <f>نفقات!F65</f>
        <v>1022841</v>
      </c>
      <c r="D65" s="89">
        <f>ايرادات!F65</f>
        <v>1927551</v>
      </c>
      <c r="E65" s="6" t="s">
        <v>127</v>
      </c>
    </row>
    <row r="66" spans="1:5" ht="14.45" customHeight="1" x14ac:dyDescent="0.2">
      <c r="A66" s="87">
        <v>70</v>
      </c>
      <c r="B66" s="72" t="s">
        <v>55</v>
      </c>
      <c r="C66" s="89">
        <f>نفقات!F66</f>
        <v>2248531</v>
      </c>
      <c r="D66" s="89">
        <f>ايرادات!F66</f>
        <v>4144603</v>
      </c>
      <c r="E66" s="6" t="s">
        <v>128</v>
      </c>
    </row>
    <row r="67" spans="1:5" ht="14.45" customHeight="1" x14ac:dyDescent="0.2">
      <c r="A67" s="87">
        <v>71</v>
      </c>
      <c r="B67" s="73" t="s">
        <v>171</v>
      </c>
      <c r="C67" s="89">
        <f>نفقات!F67</f>
        <v>5145526</v>
      </c>
      <c r="D67" s="89">
        <f>ايرادات!F67</f>
        <v>10657456</v>
      </c>
      <c r="E67" s="6" t="s">
        <v>172</v>
      </c>
    </row>
    <row r="68" spans="1:5" ht="14.45" customHeight="1" x14ac:dyDescent="0.2">
      <c r="A68" s="87">
        <v>72</v>
      </c>
      <c r="B68" s="74" t="s">
        <v>56</v>
      </c>
      <c r="C68" s="89">
        <f>نفقات!F68</f>
        <v>68814</v>
      </c>
      <c r="D68" s="89">
        <f>ايرادات!F68</f>
        <v>155660</v>
      </c>
      <c r="E68" s="6" t="s">
        <v>129</v>
      </c>
    </row>
    <row r="69" spans="1:5" ht="14.45" customHeight="1" x14ac:dyDescent="0.2">
      <c r="A69" s="87">
        <v>73</v>
      </c>
      <c r="B69" s="75" t="s">
        <v>57</v>
      </c>
      <c r="C69" s="89">
        <f>نفقات!F69</f>
        <v>4007534</v>
      </c>
      <c r="D69" s="89">
        <f>ايرادات!F69</f>
        <v>8051171</v>
      </c>
      <c r="E69" s="6" t="s">
        <v>130</v>
      </c>
    </row>
    <row r="70" spans="1:5" ht="14.45" customHeight="1" x14ac:dyDescent="0.2">
      <c r="A70" s="87">
        <v>74</v>
      </c>
      <c r="B70" s="32" t="s">
        <v>58</v>
      </c>
      <c r="C70" s="89">
        <f>نفقات!F70</f>
        <v>1960032</v>
      </c>
      <c r="D70" s="89">
        <f>ايرادات!F70</f>
        <v>3590641</v>
      </c>
      <c r="E70" s="6" t="s">
        <v>131</v>
      </c>
    </row>
    <row r="71" spans="1:5" ht="14.45" customHeight="1" x14ac:dyDescent="0.2">
      <c r="A71" s="87">
        <v>75</v>
      </c>
      <c r="B71" s="76" t="s">
        <v>173</v>
      </c>
      <c r="C71" s="89">
        <f>نفقات!F71</f>
        <v>228170</v>
      </c>
      <c r="D71" s="89">
        <f>ايرادات!F71</f>
        <v>510703</v>
      </c>
      <c r="E71" s="6" t="s">
        <v>132</v>
      </c>
    </row>
    <row r="72" spans="1:5" ht="14.45" customHeight="1" x14ac:dyDescent="0.2">
      <c r="A72" s="87">
        <v>77</v>
      </c>
      <c r="B72" s="77" t="s">
        <v>174</v>
      </c>
      <c r="C72" s="89">
        <f>نفقات!F72</f>
        <v>5353090</v>
      </c>
      <c r="D72" s="89">
        <f>ايرادات!F72</f>
        <v>10560959</v>
      </c>
      <c r="E72" s="6" t="s">
        <v>133</v>
      </c>
    </row>
    <row r="73" spans="1:5" ht="14.45" customHeight="1" x14ac:dyDescent="0.2">
      <c r="A73" s="87">
        <v>78</v>
      </c>
      <c r="B73" s="78" t="s">
        <v>59</v>
      </c>
      <c r="C73" s="89">
        <f>نفقات!F73</f>
        <v>2552749</v>
      </c>
      <c r="D73" s="89">
        <f>ايرادات!F73</f>
        <v>5549503</v>
      </c>
      <c r="E73" s="6" t="s">
        <v>134</v>
      </c>
    </row>
    <row r="74" spans="1:5" ht="14.45" customHeight="1" x14ac:dyDescent="0.2">
      <c r="A74" s="87">
        <v>79</v>
      </c>
      <c r="B74" s="32" t="s">
        <v>175</v>
      </c>
      <c r="C74" s="89">
        <f>نفقات!F74</f>
        <v>3207845</v>
      </c>
      <c r="D74" s="89">
        <f>ايرادات!F74</f>
        <v>5965159</v>
      </c>
      <c r="E74" s="6" t="s">
        <v>176</v>
      </c>
    </row>
    <row r="75" spans="1:5" ht="14.45" customHeight="1" x14ac:dyDescent="0.2">
      <c r="A75" s="87">
        <v>80</v>
      </c>
      <c r="B75" s="79" t="s">
        <v>60</v>
      </c>
      <c r="C75" s="89">
        <f>نفقات!F75</f>
        <v>3716652</v>
      </c>
      <c r="D75" s="89">
        <f>ايرادات!F75</f>
        <v>6776337</v>
      </c>
      <c r="E75" s="6" t="s">
        <v>135</v>
      </c>
    </row>
    <row r="76" spans="1:5" ht="14.45" customHeight="1" x14ac:dyDescent="0.2">
      <c r="A76" s="87">
        <v>81</v>
      </c>
      <c r="B76" s="32" t="s">
        <v>61</v>
      </c>
      <c r="C76" s="89">
        <f>نفقات!F76</f>
        <v>8283380</v>
      </c>
      <c r="D76" s="89">
        <f>ايرادات!F76</f>
        <v>19387660</v>
      </c>
      <c r="E76" s="6" t="s">
        <v>136</v>
      </c>
    </row>
    <row r="77" spans="1:5" ht="14.45" customHeight="1" x14ac:dyDescent="0.2">
      <c r="A77" s="87">
        <v>82</v>
      </c>
      <c r="B77" s="80" t="s">
        <v>62</v>
      </c>
      <c r="C77" s="89">
        <f>نفقات!F77</f>
        <v>2212647</v>
      </c>
      <c r="D77" s="89">
        <f>ايرادات!F77</f>
        <v>4159140</v>
      </c>
      <c r="E77" s="6" t="s">
        <v>177</v>
      </c>
    </row>
    <row r="78" spans="1:5" ht="14.45" customHeight="1" x14ac:dyDescent="0.2">
      <c r="A78" s="87">
        <v>85</v>
      </c>
      <c r="B78" s="81" t="s">
        <v>63</v>
      </c>
      <c r="C78" s="89">
        <f>نفقات!F78</f>
        <v>7420307</v>
      </c>
      <c r="D78" s="89">
        <f>ايرادات!F78</f>
        <v>15540762</v>
      </c>
      <c r="E78" s="6" t="s">
        <v>137</v>
      </c>
    </row>
    <row r="79" spans="1:5" ht="14.45" customHeight="1" x14ac:dyDescent="0.2">
      <c r="A79" s="87">
        <v>86</v>
      </c>
      <c r="B79" s="82" t="s">
        <v>178</v>
      </c>
      <c r="C79" s="89">
        <f>نفقات!F79</f>
        <v>10739523</v>
      </c>
      <c r="D79" s="89">
        <f>ايرادات!F79</f>
        <v>33144075</v>
      </c>
      <c r="E79" s="6" t="s">
        <v>138</v>
      </c>
    </row>
    <row r="80" spans="1:5" ht="14.45" customHeight="1" x14ac:dyDescent="0.2">
      <c r="A80" s="87">
        <v>87</v>
      </c>
      <c r="B80" s="82" t="s">
        <v>179</v>
      </c>
      <c r="C80" s="89">
        <f>نفقات!F80</f>
        <v>274619</v>
      </c>
      <c r="D80" s="89">
        <f>ايرادات!F80</f>
        <v>606420</v>
      </c>
      <c r="E80" s="6" t="s">
        <v>139</v>
      </c>
    </row>
    <row r="81" spans="1:5" ht="14.45" customHeight="1" x14ac:dyDescent="0.2">
      <c r="A81" s="87">
        <v>88</v>
      </c>
      <c r="B81" s="82" t="s">
        <v>180</v>
      </c>
      <c r="C81" s="89">
        <f>نفقات!F81</f>
        <v>1819448</v>
      </c>
      <c r="D81" s="89">
        <f>ايرادات!F81</f>
        <v>3975816</v>
      </c>
      <c r="E81" s="6" t="s">
        <v>140</v>
      </c>
    </row>
    <row r="82" spans="1:5" ht="14.45" customHeight="1" x14ac:dyDescent="0.2">
      <c r="A82" s="87">
        <v>90</v>
      </c>
      <c r="B82" s="83" t="s">
        <v>181</v>
      </c>
      <c r="C82" s="89">
        <f>نفقات!F82</f>
        <v>887184</v>
      </c>
      <c r="D82" s="89">
        <f>ايرادات!F82</f>
        <v>2051390</v>
      </c>
      <c r="E82" s="6" t="s">
        <v>141</v>
      </c>
    </row>
    <row r="83" spans="1:5" ht="14.45" customHeight="1" x14ac:dyDescent="0.2">
      <c r="A83" s="87">
        <v>91</v>
      </c>
      <c r="B83" s="32" t="s">
        <v>64</v>
      </c>
      <c r="C83" s="89">
        <f>نفقات!F83</f>
        <v>232449</v>
      </c>
      <c r="D83" s="89">
        <f>ايرادات!F83</f>
        <v>392063</v>
      </c>
      <c r="E83" s="6" t="s">
        <v>142</v>
      </c>
    </row>
    <row r="84" spans="1:5" ht="14.45" customHeight="1" x14ac:dyDescent="0.2">
      <c r="A84" s="87">
        <v>93</v>
      </c>
      <c r="B84" s="84" t="s">
        <v>182</v>
      </c>
      <c r="C84" s="89">
        <f>نفقات!F84</f>
        <v>1293587</v>
      </c>
      <c r="D84" s="89">
        <f>ايرادات!F84</f>
        <v>4543163</v>
      </c>
      <c r="E84" s="6" t="s">
        <v>143</v>
      </c>
    </row>
    <row r="85" spans="1:5" ht="14.45" customHeight="1" x14ac:dyDescent="0.2">
      <c r="A85" s="87">
        <v>94</v>
      </c>
      <c r="B85" s="32" t="s">
        <v>65</v>
      </c>
      <c r="C85" s="89">
        <f>نفقات!F85</f>
        <v>1054878</v>
      </c>
      <c r="D85" s="89">
        <f>ايرادات!F85</f>
        <v>2415892</v>
      </c>
      <c r="E85" s="6" t="s">
        <v>144</v>
      </c>
    </row>
    <row r="86" spans="1:5" ht="14.45" customHeight="1" x14ac:dyDescent="0.2">
      <c r="A86" s="87">
        <v>95</v>
      </c>
      <c r="B86" s="85" t="s">
        <v>66</v>
      </c>
      <c r="C86" s="89">
        <f>نفقات!F86</f>
        <v>2059584</v>
      </c>
      <c r="D86" s="89">
        <f>ايرادات!F86</f>
        <v>4313685</v>
      </c>
      <c r="E86" s="6" t="s">
        <v>145</v>
      </c>
    </row>
    <row r="87" spans="1:5" ht="14.45" customHeight="1" x14ac:dyDescent="0.2">
      <c r="A87" s="87">
        <v>96</v>
      </c>
      <c r="B87" s="32" t="s">
        <v>67</v>
      </c>
      <c r="C87" s="89">
        <f>نفقات!F87</f>
        <v>4326941</v>
      </c>
      <c r="D87" s="89">
        <f>ايرادات!F87</f>
        <v>9141528</v>
      </c>
      <c r="E87" s="6" t="s">
        <v>146</v>
      </c>
    </row>
    <row r="88" spans="1:5" ht="20.100000000000001" customHeight="1" x14ac:dyDescent="0.2">
      <c r="A88" s="133" t="s">
        <v>69</v>
      </c>
      <c r="B88" s="133"/>
      <c r="C88" s="90">
        <f>SUM(C5:C87)</f>
        <v>1244192459</v>
      </c>
      <c r="D88" s="90">
        <f>SUM(D5:D87)</f>
        <v>2940706055</v>
      </c>
      <c r="E88" s="7" t="s">
        <v>72</v>
      </c>
    </row>
    <row r="90" spans="1:5" ht="15" customHeight="1" x14ac:dyDescent="0.2">
      <c r="A90" s="115" t="s">
        <v>226</v>
      </c>
      <c r="B90" s="114" t="s">
        <v>258</v>
      </c>
      <c r="C90" s="114"/>
    </row>
    <row r="91" spans="1:5" ht="15" customHeight="1" x14ac:dyDescent="0.2">
      <c r="A91" s="115" t="s">
        <v>226</v>
      </c>
      <c r="B91" s="114" t="s">
        <v>224</v>
      </c>
      <c r="C91" s="114"/>
      <c r="D91" s="24"/>
    </row>
    <row r="92" spans="1:5" ht="15" customHeight="1" x14ac:dyDescent="0.2">
      <c r="A92" s="115" t="s">
        <v>226</v>
      </c>
      <c r="B92" s="114" t="s">
        <v>225</v>
      </c>
      <c r="C92" s="114"/>
      <c r="D92" s="24"/>
    </row>
    <row r="93" spans="1:5" x14ac:dyDescent="0.2">
      <c r="C93" s="24"/>
      <c r="D93" s="24"/>
    </row>
    <row r="94" spans="1:5" x14ac:dyDescent="0.2">
      <c r="C94" s="24"/>
      <c r="D94" s="24"/>
    </row>
    <row r="95" spans="1:5" x14ac:dyDescent="0.2">
      <c r="C95" s="24"/>
      <c r="D95" s="24"/>
    </row>
    <row r="96" spans="1:5" x14ac:dyDescent="0.2">
      <c r="C96" s="24"/>
      <c r="D96" s="24"/>
    </row>
    <row r="97" spans="3:4" x14ac:dyDescent="0.2">
      <c r="C97" s="24"/>
      <c r="D97" s="24"/>
    </row>
    <row r="98" spans="3:4" x14ac:dyDescent="0.2">
      <c r="C98" s="24"/>
      <c r="D98" s="24"/>
    </row>
  </sheetData>
  <mergeCells count="6">
    <mergeCell ref="A3:B4"/>
    <mergeCell ref="E3:E4"/>
    <mergeCell ref="A1:B1"/>
    <mergeCell ref="A88:B88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67" workbookViewId="0">
      <selection activeCell="C99" sqref="C99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 x14ac:dyDescent="0.2">
      <c r="A1" s="130" t="s">
        <v>227</v>
      </c>
      <c r="B1" s="130"/>
      <c r="C1" s="88"/>
      <c r="D1" s="88"/>
      <c r="E1" s="88"/>
      <c r="F1" s="88"/>
      <c r="G1" s="88" t="s">
        <v>228</v>
      </c>
    </row>
    <row r="2" spans="1:7" ht="24.95" customHeight="1" x14ac:dyDescent="0.2">
      <c r="A2" s="134" t="s">
        <v>256</v>
      </c>
      <c r="B2" s="134"/>
      <c r="C2" s="134"/>
      <c r="D2" s="108" t="s">
        <v>222</v>
      </c>
      <c r="E2" s="109" t="s">
        <v>223</v>
      </c>
      <c r="F2" s="137" t="s">
        <v>257</v>
      </c>
      <c r="G2" s="137"/>
    </row>
    <row r="3" spans="1:7" ht="20.100000000000001" customHeight="1" x14ac:dyDescent="0.2">
      <c r="A3" s="131" t="s">
        <v>68</v>
      </c>
      <c r="B3" s="131"/>
      <c r="C3" s="13" t="s">
        <v>187</v>
      </c>
      <c r="D3" s="13" t="s">
        <v>188</v>
      </c>
      <c r="E3" s="13" t="s">
        <v>189</v>
      </c>
      <c r="F3" s="13" t="s">
        <v>69</v>
      </c>
      <c r="G3" s="132" t="s">
        <v>73</v>
      </c>
    </row>
    <row r="4" spans="1:7" ht="20.100000000000001" customHeight="1" x14ac:dyDescent="0.2">
      <c r="A4" s="131"/>
      <c r="B4" s="131"/>
      <c r="C4" s="1" t="s">
        <v>0</v>
      </c>
      <c r="D4" s="2" t="s">
        <v>70</v>
      </c>
      <c r="E4" s="3" t="s">
        <v>71</v>
      </c>
      <c r="F4" s="4" t="s">
        <v>72</v>
      </c>
      <c r="G4" s="132"/>
    </row>
    <row r="5" spans="1:7" ht="14.45" customHeight="1" x14ac:dyDescent="0.2">
      <c r="A5" s="86" t="s">
        <v>149</v>
      </c>
      <c r="B5" s="32" t="s">
        <v>1</v>
      </c>
      <c r="C5" s="97">
        <f>ايرادات!C5-نفقات!C5-'جملة التعويضات'!C5</f>
        <v>26114645</v>
      </c>
      <c r="D5" s="97">
        <f>ايرادات!D5-نفقات!D5-'جملة التعويضات'!D5</f>
        <v>5165722</v>
      </c>
      <c r="E5" s="97">
        <f>ايرادات!E5-نفقات!E5-'جملة التعويضات'!E5</f>
        <v>17629195</v>
      </c>
      <c r="F5" s="11">
        <f>SUM(C5:E5)</f>
        <v>48909562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97">
        <f>ايرادات!C6-نفقات!C6-'جملة التعويضات'!C6</f>
        <v>43671</v>
      </c>
      <c r="D6" s="97">
        <f>ايرادات!D6-نفقات!D6-'جملة التعويضات'!D6</f>
        <v>15086</v>
      </c>
      <c r="E6" s="97">
        <f>ايرادات!E6-نفقات!E6-'جملة التعويضات'!E6</f>
        <v>-1455</v>
      </c>
      <c r="F6" s="11">
        <f t="shared" ref="F6:F69" si="0">SUM(C6:E6)</f>
        <v>57302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97">
        <f>ايرادات!C7-نفقات!C7-'جملة التعويضات'!C7</f>
        <v>22467</v>
      </c>
      <c r="D7" s="97">
        <f>ايرادات!D7-نفقات!D7-'جملة التعويضات'!D7</f>
        <v>19820</v>
      </c>
      <c r="E7" s="97">
        <f>ايرادات!E7-نفقات!E7-'جملة التعويضات'!E7</f>
        <v>611837</v>
      </c>
      <c r="F7" s="11">
        <f t="shared" si="0"/>
        <v>654124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97">
        <f>ايرادات!C8-نفقات!C8-'جملة التعويضات'!C8</f>
        <v>930</v>
      </c>
      <c r="D8" s="97">
        <f>ايرادات!D8-نفقات!D8-'جملة التعويضات'!D8</f>
        <v>0</v>
      </c>
      <c r="E8" s="97">
        <f>ايرادات!E8-نفقات!E8-'جملة التعويضات'!E8</f>
        <v>0</v>
      </c>
      <c r="F8" s="11">
        <f t="shared" si="0"/>
        <v>930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97">
        <f>ايرادات!C9-نفقات!C9-'جملة التعويضات'!C9</f>
        <v>8742</v>
      </c>
      <c r="D9" s="129">
        <f>ايرادات!D9-نفقات!D9-'جملة التعويضات'!D9</f>
        <v>116579</v>
      </c>
      <c r="E9" s="97">
        <f>ايرادات!E9-نفقات!E9-'جملة التعويضات'!E9</f>
        <v>511443443</v>
      </c>
      <c r="F9" s="19">
        <f t="shared" si="0"/>
        <v>511568764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97">
        <f>ايرادات!C10-نفقات!C10-'جملة التعويضات'!C10</f>
        <v>2574</v>
      </c>
      <c r="D10" s="97">
        <f>ايرادات!D10-نفقات!D10-'جملة التعويضات'!D10</f>
        <v>42441</v>
      </c>
      <c r="E10" s="97">
        <f>ايرادات!E10-نفقات!E10-'جملة التعويضات'!E10</f>
        <v>2130089</v>
      </c>
      <c r="F10" s="11">
        <f t="shared" si="0"/>
        <v>2175104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97">
        <f>ايرادات!C11-نفقات!C11-'جملة التعويضات'!C11</f>
        <v>11897</v>
      </c>
      <c r="D11" s="97">
        <f>ايرادات!D11-نفقات!D11-'جملة التعويضات'!D11</f>
        <v>464235</v>
      </c>
      <c r="E11" s="97">
        <f>ايرادات!E11-نفقات!E11-'جملة التعويضات'!E11</f>
        <v>5456346</v>
      </c>
      <c r="F11" s="11">
        <f t="shared" si="0"/>
        <v>5932478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97">
        <f>ايرادات!C12-نفقات!C12-'جملة التعويضات'!C12</f>
        <v>7159</v>
      </c>
      <c r="D12" s="97">
        <f>ايرادات!D12-نفقات!D12-'جملة التعويضات'!D12</f>
        <v>14005</v>
      </c>
      <c r="E12" s="97">
        <f>ايرادات!E12-نفقات!E12-'جملة التعويضات'!E12</f>
        <v>1523967</v>
      </c>
      <c r="F12" s="11">
        <f t="shared" si="0"/>
        <v>1545131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97">
        <f>ايرادات!C13-نفقات!C13-'جملة التعويضات'!C13</f>
        <v>2863003</v>
      </c>
      <c r="D13" s="97">
        <f>ايرادات!D13-نفقات!D13-'جملة التعويضات'!D13</f>
        <v>2232092</v>
      </c>
      <c r="E13" s="97">
        <f>ايرادات!E13-نفقات!E13-'جملة التعويضات'!E13</f>
        <v>23805371</v>
      </c>
      <c r="F13" s="11">
        <f t="shared" si="0"/>
        <v>28900466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97">
        <f>ايرادات!C14-نفقات!C14-'جملة التعويضات'!C14</f>
        <v>66072</v>
      </c>
      <c r="D14" s="97">
        <f>ايرادات!D14-نفقات!D14-'جملة التعويضات'!D14</f>
        <v>57381</v>
      </c>
      <c r="E14" s="97">
        <f>ايرادات!E14-نفقات!E14-'جملة التعويضات'!E14</f>
        <v>3935810</v>
      </c>
      <c r="F14" s="11">
        <f t="shared" si="0"/>
        <v>4059263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97">
        <f>ايرادات!C15-نفقات!C15-'جملة التعويضات'!C15</f>
        <v>2038</v>
      </c>
      <c r="D15" s="97">
        <f>ايرادات!D15-نفقات!D15-'جملة التعويضات'!D15</f>
        <v>1341</v>
      </c>
      <c r="E15" s="97">
        <f>ايرادات!E15-نفقات!E15-'جملة التعويضات'!E15</f>
        <v>1751</v>
      </c>
      <c r="F15" s="11">
        <f t="shared" si="0"/>
        <v>5130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97">
        <f>ايرادات!C16-نفقات!C16-'جملة التعويضات'!C16</f>
        <v>99655</v>
      </c>
      <c r="D16" s="97">
        <f>ايرادات!D16-نفقات!D16-'جملة التعويضات'!D16</f>
        <v>360977</v>
      </c>
      <c r="E16" s="97">
        <f>ايرادات!E16-نفقات!E16-'جملة التعويضات'!E16</f>
        <v>4251756</v>
      </c>
      <c r="F16" s="11">
        <f t="shared" si="0"/>
        <v>4712388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97">
        <f>ايرادات!C17-نفقات!C17-'جملة التعويضات'!C17</f>
        <v>3180501</v>
      </c>
      <c r="D17" s="97">
        <f>ايرادات!D17-نفقات!D17-'جملة التعويضات'!D17</f>
        <v>616884</v>
      </c>
      <c r="E17" s="97">
        <f>ايرادات!E17-نفقات!E17-'جملة التعويضات'!E17</f>
        <v>259432</v>
      </c>
      <c r="F17" s="11">
        <f t="shared" si="0"/>
        <v>4056817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97">
        <f>ايرادات!C18-نفقات!C18-'جملة التعويضات'!C18</f>
        <v>19716</v>
      </c>
      <c r="D18" s="97">
        <f>ايرادات!D18-نفقات!D18-'جملة التعويضات'!D18</f>
        <v>13431</v>
      </c>
      <c r="E18" s="97">
        <f>ايرادات!E18-نفقات!E18-'جملة التعويضات'!E18</f>
        <v>254746</v>
      </c>
      <c r="F18" s="11">
        <f t="shared" si="0"/>
        <v>287893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97">
        <f>ايرادات!C19-نفقات!C19-'جملة التعويضات'!C19</f>
        <v>1015495</v>
      </c>
      <c r="D19" s="97">
        <f>ايرادات!D19-نفقات!D19-'جملة التعويضات'!D19</f>
        <v>1117692</v>
      </c>
      <c r="E19" s="97">
        <f>ايرادات!E19-نفقات!E19-'جملة التعويضات'!E19</f>
        <v>692369</v>
      </c>
      <c r="F19" s="11">
        <f t="shared" si="0"/>
        <v>2825556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97">
        <f>ايرادات!C20-نفقات!C20-'جملة التعويضات'!C20</f>
        <v>9108</v>
      </c>
      <c r="D20" s="97">
        <f>ايرادات!D20-نفقات!D20-'جملة التعويضات'!D20</f>
        <v>184617</v>
      </c>
      <c r="E20" s="97">
        <f>ايرادات!E20-نفقات!E20-'جملة التعويضات'!E20</f>
        <v>8630796</v>
      </c>
      <c r="F20" s="11">
        <f t="shared" si="0"/>
        <v>8824521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97">
        <f>ايرادات!C21-نفقات!C21-'جملة التعويضات'!C21</f>
        <v>152771</v>
      </c>
      <c r="D21" s="97">
        <f>ايرادات!D21-نفقات!D21-'جملة التعويضات'!D21</f>
        <v>75125</v>
      </c>
      <c r="E21" s="97">
        <f>ايرادات!E21-نفقات!E21-'جملة التعويضات'!E21</f>
        <v>2582159</v>
      </c>
      <c r="F21" s="11">
        <f t="shared" si="0"/>
        <v>2810055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97">
        <f>ايرادات!C22-نفقات!C22-'جملة التعويضات'!C22</f>
        <v>225</v>
      </c>
      <c r="D22" s="97">
        <f>ايرادات!D22-نفقات!D22-'جملة التعويضات'!D22</f>
        <v>65085</v>
      </c>
      <c r="E22" s="97">
        <f>ايرادات!E22-نفقات!E22-'جملة التعويضات'!E22</f>
        <v>48676800</v>
      </c>
      <c r="F22" s="11">
        <f t="shared" si="0"/>
        <v>48742110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97">
        <f>ايرادات!C23-نفقات!C23-'جملة التعويضات'!C23</f>
        <v>32332</v>
      </c>
      <c r="D23" s="97">
        <f>ايرادات!D23-نفقات!D23-'جملة التعويضات'!D23</f>
        <v>1594149</v>
      </c>
      <c r="E23" s="97">
        <f>ايرادات!E23-نفقات!E23-'جملة التعويضات'!E23</f>
        <v>75015601</v>
      </c>
      <c r="F23" s="11">
        <f t="shared" si="0"/>
        <v>76642082</v>
      </c>
      <c r="G23" s="6" t="s">
        <v>91</v>
      </c>
    </row>
    <row r="24" spans="1:7" ht="14.25" customHeight="1" x14ac:dyDescent="0.2">
      <c r="A24" s="87">
        <v>21</v>
      </c>
      <c r="B24" s="44" t="s">
        <v>19</v>
      </c>
      <c r="C24" s="97">
        <f>ايرادات!C24-نفقات!C24-'جملة التعويضات'!C24</f>
        <v>1053</v>
      </c>
      <c r="D24" s="97">
        <f>ايرادات!D24-نفقات!D24-'جملة التعويضات'!D24</f>
        <v>46603</v>
      </c>
      <c r="E24" s="97">
        <f>ايرادات!E24-نفقات!E24-'جملة التعويضات'!E24</f>
        <v>613308</v>
      </c>
      <c r="F24" s="11">
        <f t="shared" si="0"/>
        <v>660964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97">
        <f>ايرادات!C25-نفقات!C25-'جملة التعويضات'!C25</f>
        <v>96262</v>
      </c>
      <c r="D25" s="97">
        <f>ايرادات!D25-نفقات!D25-'جملة التعويضات'!D25</f>
        <v>615313</v>
      </c>
      <c r="E25" s="97">
        <f>ايرادات!E25-نفقات!E25-'جملة التعويضات'!E25</f>
        <v>7893470</v>
      </c>
      <c r="F25" s="11">
        <f t="shared" si="0"/>
        <v>8605045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97">
        <f>ايرادات!C26-نفقات!C26-'جملة التعويضات'!C26</f>
        <v>240774</v>
      </c>
      <c r="D26" s="97">
        <f>ايرادات!D26-نفقات!D26-'جملة التعويضات'!D26</f>
        <v>1519046</v>
      </c>
      <c r="E26" s="97">
        <f>ايرادات!E26-نفقات!E26-'جملة التعويضات'!E26</f>
        <v>10991124</v>
      </c>
      <c r="F26" s="11">
        <f t="shared" si="0"/>
        <v>12750944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97">
        <f>ايرادات!C27-نفقات!C27-'جملة التعويضات'!C27</f>
        <v>16362</v>
      </c>
      <c r="D27" s="97">
        <f>ايرادات!D27-نفقات!D27-'جملة التعويضات'!D27</f>
        <v>79889</v>
      </c>
      <c r="E27" s="97">
        <f>ايرادات!E27-نفقات!E27-'جملة التعويضات'!E27</f>
        <v>9206430</v>
      </c>
      <c r="F27" s="11">
        <f t="shared" si="0"/>
        <v>9302681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97">
        <f>ايرادات!C28-نفقات!C28-'جملة التعويضات'!C28</f>
        <v>569668</v>
      </c>
      <c r="D28" s="97">
        <f>ايرادات!D28-نفقات!D28-'جملة التعويضات'!D28</f>
        <v>1354067</v>
      </c>
      <c r="E28" s="97">
        <f>ايرادات!E28-نفقات!E28-'جملة التعويضات'!E28</f>
        <v>9977097</v>
      </c>
      <c r="F28" s="11">
        <f t="shared" si="0"/>
        <v>11900832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97">
        <f>ايرادات!C29-نفقات!C29-'جملة التعويضات'!C29</f>
        <v>6815</v>
      </c>
      <c r="D29" s="97">
        <f>ايرادات!D29-نفقات!D29-'جملة التعويضات'!D29</f>
        <v>25833</v>
      </c>
      <c r="E29" s="97">
        <f>ايرادات!E29-نفقات!E29-'جملة التعويضات'!E29</f>
        <v>193582</v>
      </c>
      <c r="F29" s="11">
        <f t="shared" si="0"/>
        <v>226230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97">
        <f>ايرادات!C30-نفقات!C30-'جملة التعويضات'!C30</f>
        <v>28822</v>
      </c>
      <c r="D30" s="97">
        <f>ايرادات!D30-نفقات!D30-'جملة التعويضات'!D30</f>
        <v>51186</v>
      </c>
      <c r="E30" s="97">
        <f>ايرادات!E30-نفقات!E30-'جملة التعويضات'!E30</f>
        <v>9268758</v>
      </c>
      <c r="F30" s="11">
        <f t="shared" si="0"/>
        <v>9348766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97">
        <f>ايرادات!C31-نفقات!C31-'جملة التعويضات'!C31</f>
        <v>35286</v>
      </c>
      <c r="D31" s="97">
        <f>ايرادات!D31-نفقات!D31-'جملة التعويضات'!D31</f>
        <v>385356</v>
      </c>
      <c r="E31" s="97">
        <f>ايرادات!E31-نفقات!E31-'جملة التعويضات'!E31</f>
        <v>3997981</v>
      </c>
      <c r="F31" s="11">
        <f t="shared" si="0"/>
        <v>4418623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97">
        <f>ايرادات!C32-نفقات!C32-'جملة التعويضات'!C32</f>
        <v>18325</v>
      </c>
      <c r="D32" s="97">
        <f>ايرادات!D32-نفقات!D32-'جملة التعويضات'!D32</f>
        <v>500543</v>
      </c>
      <c r="E32" s="97">
        <f>ايرادات!E32-نفقات!E32-'جملة التعويضات'!E32</f>
        <v>1453306</v>
      </c>
      <c r="F32" s="11">
        <f t="shared" si="0"/>
        <v>1972174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97">
        <f>ايرادات!C33-نفقات!C33-'جملة التعويضات'!C33</f>
        <v>4899</v>
      </c>
      <c r="D33" s="97">
        <f>ايرادات!D33-نفقات!D33-'جملة التعويضات'!D33</f>
        <v>2219</v>
      </c>
      <c r="E33" s="97">
        <f>ايرادات!E33-نفقات!E33-'جملة التعويضات'!E33</f>
        <v>714721</v>
      </c>
      <c r="F33" s="11">
        <f t="shared" si="0"/>
        <v>721839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97">
        <f>ايرادات!C34-نفقات!C34-'جملة التعويضات'!C34</f>
        <v>616451</v>
      </c>
      <c r="D34" s="97">
        <f>ايرادات!D34-نفقات!D34-'جملة التعويضات'!D34</f>
        <v>1197517</v>
      </c>
      <c r="E34" s="97">
        <f>ايرادات!E34-نفقات!E34-'جملة التعويضات'!E34</f>
        <v>2570596</v>
      </c>
      <c r="F34" s="11">
        <f t="shared" si="0"/>
        <v>4384564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97">
        <f>ايرادات!C35-نفقات!C35-'جملة التعويضات'!C35</f>
        <v>64066</v>
      </c>
      <c r="D35" s="97">
        <f>ايرادات!D35-نفقات!D35-'جملة التعويضات'!D35</f>
        <v>38951</v>
      </c>
      <c r="E35" s="97">
        <f>ايرادات!E35-نفقات!E35-'جملة التعويضات'!E35</f>
        <v>224201</v>
      </c>
      <c r="F35" s="11">
        <f t="shared" si="0"/>
        <v>327218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97">
        <f>ايرادات!C36-نفقات!C36-'جملة التعويضات'!C36</f>
        <v>949436</v>
      </c>
      <c r="D36" s="97">
        <f>ايرادات!D36-نفقات!D36-'جملة التعويضات'!D36</f>
        <v>283408</v>
      </c>
      <c r="E36" s="97">
        <f>ايرادات!E36-نفقات!E36-'جملة التعويضات'!E36</f>
        <v>849795</v>
      </c>
      <c r="F36" s="11">
        <f t="shared" si="0"/>
        <v>2082639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97">
        <f>ايرادات!C37-نفقات!C37-'جملة التعويضات'!C37</f>
        <v>99624</v>
      </c>
      <c r="D37" s="97">
        <f>ايرادات!D37-نفقات!D37-'جملة التعويضات'!D37</f>
        <v>268382</v>
      </c>
      <c r="E37" s="97">
        <f>ايرادات!E37-نفقات!E37-'جملة التعويضات'!E37</f>
        <v>27256596</v>
      </c>
      <c r="F37" s="11">
        <f t="shared" si="0"/>
        <v>27624602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97">
        <f>ايرادات!C38-نفقات!C38-'جملة التعويضات'!C38</f>
        <v>192401</v>
      </c>
      <c r="D38" s="97">
        <f>ايرادات!D38-نفقات!D38-'جملة التعويضات'!D38</f>
        <v>244394</v>
      </c>
      <c r="E38" s="97">
        <f>ايرادات!E38-نفقات!E38-'جملة التعويضات'!E38</f>
        <v>1669264</v>
      </c>
      <c r="F38" s="11">
        <f t="shared" si="0"/>
        <v>2106059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97">
        <f>ايرادات!C39-نفقات!C39-'جملة التعويضات'!C39</f>
        <v>10356</v>
      </c>
      <c r="D39" s="97">
        <f>ايرادات!D39-نفقات!D39-'جملة التعويضات'!D39</f>
        <v>31222</v>
      </c>
      <c r="E39" s="97">
        <f>ايرادات!E39-نفقات!E39-'جملة التعويضات'!E39</f>
        <v>817729</v>
      </c>
      <c r="F39" s="11">
        <f t="shared" si="0"/>
        <v>859307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97">
        <f>ايرادات!C40-نفقات!C40-'جملة التعويضات'!C40</f>
        <v>14290</v>
      </c>
      <c r="D40" s="97">
        <f>ايرادات!D40-نفقات!D40-'جملة التعويضات'!D40</f>
        <v>8588</v>
      </c>
      <c r="E40" s="97">
        <f>ايرادات!E40-نفقات!E40-'جملة التعويضات'!E40</f>
        <v>356956</v>
      </c>
      <c r="F40" s="11">
        <f t="shared" si="0"/>
        <v>379834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97">
        <f>ايرادات!C41-نفقات!C41-'جملة التعويضات'!C41</f>
        <v>1744</v>
      </c>
      <c r="D41" s="97">
        <f>ايرادات!D41-نفقات!D41-'جملة التعويضات'!D41</f>
        <v>850</v>
      </c>
      <c r="E41" s="97">
        <f>ايرادات!E41-نفقات!E41-'جملة التعويضات'!E41</f>
        <v>5234</v>
      </c>
      <c r="F41" s="11">
        <f t="shared" si="0"/>
        <v>7828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97">
        <f>ايرادات!C42-نفقات!C42-'جملة التعويضات'!C42</f>
        <v>2405758</v>
      </c>
      <c r="D42" s="97">
        <f>ايرادات!D42-نفقات!D42-'جملة التعويضات'!D42</f>
        <v>4275453</v>
      </c>
      <c r="E42" s="97">
        <f>ايرادات!E42-نفقات!E42-'جملة التعويضات'!E42</f>
        <v>49726980</v>
      </c>
      <c r="F42" s="11">
        <f t="shared" si="0"/>
        <v>56408191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97">
        <f>ايرادات!C43-نفقات!C43-'جملة التعويضات'!C43</f>
        <v>29480</v>
      </c>
      <c r="D43" s="97">
        <f>ايرادات!D43-نفقات!D43-'جملة التعويضات'!D43</f>
        <v>239035</v>
      </c>
      <c r="E43" s="97">
        <f>ايرادات!E43-نفقات!E43-'جملة التعويضات'!E43</f>
        <v>10285055</v>
      </c>
      <c r="F43" s="11">
        <f t="shared" si="0"/>
        <v>10553570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97">
        <f>ايرادات!C44-نفقات!C44-'جملة التعويضات'!C44</f>
        <v>469858</v>
      </c>
      <c r="D44" s="97">
        <f>ايرادات!D44-نفقات!D44-'جملة التعويضات'!D44</f>
        <v>3196518</v>
      </c>
      <c r="E44" s="97">
        <f>ايرادات!E44-نفقات!E44-'جملة التعويضات'!E44</f>
        <v>30586060</v>
      </c>
      <c r="F44" s="11">
        <f t="shared" si="0"/>
        <v>34252436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97">
        <f>ايرادات!C45-نفقات!C45-'جملة التعويضات'!C45</f>
        <v>23314023</v>
      </c>
      <c r="D45" s="97">
        <f>ايرادات!D45-نفقات!D45-'جملة التعويضات'!D45</f>
        <v>6699639</v>
      </c>
      <c r="E45" s="97">
        <f>ايرادات!E45-نفقات!E45-'جملة التعويضات'!E45</f>
        <v>23503348</v>
      </c>
      <c r="F45" s="11">
        <f t="shared" si="0"/>
        <v>53517010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97">
        <f>ايرادات!C46-نفقات!C46-'جملة التعويضات'!C46</f>
        <v>15129451</v>
      </c>
      <c r="D46" s="97">
        <f>ايرادات!D46-نفقات!D46-'جملة التعويضات'!D46</f>
        <v>12536004</v>
      </c>
      <c r="E46" s="97">
        <f>ايرادات!E46-نفقات!E46-'جملة التعويضات'!E46</f>
        <v>47173695</v>
      </c>
      <c r="F46" s="11">
        <f t="shared" si="0"/>
        <v>74839150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97">
        <f>ايرادات!C47-نفقات!C47-'جملة التعويضات'!C47</f>
        <v>47887492</v>
      </c>
      <c r="D47" s="97">
        <f>ايرادات!D47-نفقات!D47-'جملة التعويضات'!D47</f>
        <v>10594752</v>
      </c>
      <c r="E47" s="97">
        <f>ايرادات!E47-نفقات!E47-'جملة التعويضات'!E47</f>
        <v>9026921</v>
      </c>
      <c r="F47" s="11">
        <f t="shared" si="0"/>
        <v>67509165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97">
        <f>ايرادات!C48-نفقات!C48-'جملة التعويضات'!C48</f>
        <v>296252</v>
      </c>
      <c r="D48" s="97">
        <f>ايرادات!D48-نفقات!D48-'جملة التعويضات'!D48</f>
        <v>1210113</v>
      </c>
      <c r="E48" s="97">
        <f>ايرادات!E48-نفقات!E48-'جملة التعويضات'!E48</f>
        <v>13230020</v>
      </c>
      <c r="F48" s="11">
        <f t="shared" si="0"/>
        <v>14736385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97">
        <f>ايرادات!C49-نفقات!C49-'جملة التعويضات'!C49</f>
        <v>29230</v>
      </c>
      <c r="D49" s="97">
        <f>ايرادات!D49-نفقات!D49-'جملة التعويضات'!D49</f>
        <v>203134</v>
      </c>
      <c r="E49" s="97">
        <f>ايرادات!E49-نفقات!E49-'جملة التعويضات'!E49</f>
        <v>2297626</v>
      </c>
      <c r="F49" s="11">
        <f t="shared" si="0"/>
        <v>2529990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97">
        <f>ايرادات!C50-نفقات!C50-'جملة التعويضات'!C50</f>
        <v>70679</v>
      </c>
      <c r="D50" s="97">
        <f>ايرادات!D50-نفقات!D50-'جملة التعويضات'!D50</f>
        <v>223658</v>
      </c>
      <c r="E50" s="97">
        <f>ايرادات!E50-نفقات!E50-'جملة التعويضات'!E50</f>
        <v>16493558</v>
      </c>
      <c r="F50" s="11">
        <f t="shared" si="0"/>
        <v>16787895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97">
        <f>ايرادات!C51-نفقات!C51-'جملة التعويضات'!C51</f>
        <v>2353767</v>
      </c>
      <c r="D51" s="97">
        <f>ايرادات!D51-نفقات!D51-'جملة التعويضات'!D51</f>
        <v>3888074</v>
      </c>
      <c r="E51" s="97">
        <f>ايرادات!E51-نفقات!E51-'جملة التعويضات'!E51</f>
        <v>7282715</v>
      </c>
      <c r="F51" s="11">
        <f t="shared" si="0"/>
        <v>13524556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97">
        <f>ايرادات!C52-نفقات!C52-'جملة التعويضات'!C52</f>
        <v>171162</v>
      </c>
      <c r="D52" s="97">
        <f>ايرادات!D52-نفقات!D52-'جملة التعويضات'!D52</f>
        <v>274963</v>
      </c>
      <c r="E52" s="97">
        <f>ايرادات!E52-نفقات!E52-'جملة التعويضات'!E52</f>
        <v>223754</v>
      </c>
      <c r="F52" s="11">
        <f t="shared" si="0"/>
        <v>669879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97">
        <f>ايرادات!C53-نفقات!C53-'جملة التعويضات'!C53</f>
        <v>2079441</v>
      </c>
      <c r="D53" s="97">
        <f>ايرادات!D53-نفقات!D53-'جملة التعويضات'!D53</f>
        <v>1348251</v>
      </c>
      <c r="E53" s="97">
        <f>ايرادات!E53-نفقات!E53-'جملة التعويضات'!E53</f>
        <v>1722740</v>
      </c>
      <c r="F53" s="11">
        <f t="shared" si="0"/>
        <v>5150432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97">
        <f>ايرادات!C54-نفقات!C54-'جملة التعويضات'!C54</f>
        <v>4646561</v>
      </c>
      <c r="D54" s="97">
        <f>ايرادات!D54-نفقات!D54-'جملة التعويضات'!D54</f>
        <v>4772255</v>
      </c>
      <c r="E54" s="97">
        <f>ايرادات!E54-نفقات!E54-'جملة التعويضات'!E54</f>
        <v>4719590</v>
      </c>
      <c r="F54" s="11">
        <f t="shared" si="0"/>
        <v>14138406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97">
        <f>ايرادات!C55-نفقات!C55-'جملة التعويضات'!C55</f>
        <v>51603</v>
      </c>
      <c r="D55" s="97">
        <f>ايرادات!D55-نفقات!D55-'جملة التعويضات'!D55</f>
        <v>47836</v>
      </c>
      <c r="E55" s="97">
        <f>ايرادات!E55-نفقات!E55-'جملة التعويضات'!E55</f>
        <v>1146777</v>
      </c>
      <c r="F55" s="11">
        <f t="shared" si="0"/>
        <v>1246216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97">
        <f>ايرادات!C56-نفقات!C56-'جملة التعويضات'!C56</f>
        <v>13039</v>
      </c>
      <c r="D56" s="97">
        <f>ايرادات!D56-نفقات!D56-'جملة التعويضات'!D56</f>
        <v>9980</v>
      </c>
      <c r="E56" s="97">
        <f>ايرادات!E56-نفقات!E56-'جملة التعويضات'!E56</f>
        <v>10910</v>
      </c>
      <c r="F56" s="11">
        <f t="shared" si="0"/>
        <v>33929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97">
        <f>ايرادات!C57-نفقات!C57-'جملة التعويضات'!C57</f>
        <v>16916</v>
      </c>
      <c r="D57" s="97">
        <f>ايرادات!D57-نفقات!D57-'جملة التعويضات'!D57</f>
        <v>17735</v>
      </c>
      <c r="E57" s="97">
        <f>ايرادات!E57-نفقات!E57-'جملة التعويضات'!E57</f>
        <v>13502</v>
      </c>
      <c r="F57" s="11">
        <f t="shared" si="0"/>
        <v>48153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97">
        <f>ايرادات!C58-نفقات!C58-'جملة التعويضات'!C58</f>
        <v>1676516</v>
      </c>
      <c r="D58" s="97">
        <f>ايرادات!D58-نفقات!D58-'جملة التعويضات'!D58</f>
        <v>1512393</v>
      </c>
      <c r="E58" s="97">
        <f>ايرادات!E58-نفقات!E58-'جملة التعويضات'!E58</f>
        <v>58716682</v>
      </c>
      <c r="F58" s="11">
        <f t="shared" si="0"/>
        <v>61905591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97">
        <f>ايرادات!C59-نفقات!C59-'جملة التعويضات'!C59</f>
        <v>135060</v>
      </c>
      <c r="D59" s="97">
        <f>ايرادات!D59-نفقات!D59-'جملة التعويضات'!D59</f>
        <v>264005</v>
      </c>
      <c r="E59" s="97">
        <f>ايرادات!E59-نفقات!E59-'جملة التعويضات'!E59</f>
        <v>1261982</v>
      </c>
      <c r="F59" s="11">
        <f t="shared" si="0"/>
        <v>1661047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9">
        <f>ايرادات!C60-نفقات!C60-'جملة التعويضات'!C60</f>
        <v>4352</v>
      </c>
      <c r="D60" s="129">
        <f>ايرادات!D60-نفقات!D60-'جملة التعويضات'!D60</f>
        <v>1716</v>
      </c>
      <c r="E60" s="97">
        <f>ايرادات!E60-نفقات!E60-'جملة التعويضات'!E60</f>
        <v>35862</v>
      </c>
      <c r="F60" s="11">
        <f t="shared" si="0"/>
        <v>41930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97">
        <f>ايرادات!C61-نفقات!C61-'جملة التعويضات'!C61</f>
        <v>591585</v>
      </c>
      <c r="D61" s="97">
        <f>ايرادات!D61-نفقات!D61-'جملة التعويضات'!D61</f>
        <v>1609765</v>
      </c>
      <c r="E61" s="97">
        <f>ايرادات!E61-نفقات!E61-'جملة التعويضات'!E61</f>
        <v>72211299</v>
      </c>
      <c r="F61" s="11">
        <f t="shared" si="0"/>
        <v>74412649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97">
        <f>ايرادات!C62-نفقات!C62-'جملة التعويضات'!C62</f>
        <v>403383</v>
      </c>
      <c r="D62" s="97">
        <f>ايرادات!D62-نفقات!D62-'جملة التعويضات'!D62</f>
        <v>785009</v>
      </c>
      <c r="E62" s="97">
        <f>ايرادات!E62-نفقات!E62-'جملة التعويضات'!E62</f>
        <v>4598209</v>
      </c>
      <c r="F62" s="11">
        <f t="shared" si="0"/>
        <v>5786601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97">
        <f>ايرادات!C63-نفقات!C63-'جملة التعويضات'!C63</f>
        <v>24281</v>
      </c>
      <c r="D63" s="97">
        <f>ايرادات!D63-نفقات!D63-'جملة التعويضات'!D63</f>
        <v>162385</v>
      </c>
      <c r="E63" s="97">
        <f>ايرادات!E63-نفقات!E63-'جملة التعويضات'!E63</f>
        <v>253259</v>
      </c>
      <c r="F63" s="11">
        <f t="shared" si="0"/>
        <v>439925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97">
        <f>ايرادات!C64-نفقات!C64-'جملة التعويضات'!C64</f>
        <v>4000016</v>
      </c>
      <c r="D64" s="97">
        <f>ايرادات!D64-نفقات!D64-'جملة التعويضات'!D64</f>
        <v>1178854</v>
      </c>
      <c r="E64" s="97">
        <f>ايرادات!E64-نفقات!E64-'جملة التعويضات'!E64</f>
        <v>4615701</v>
      </c>
      <c r="F64" s="11">
        <f t="shared" si="0"/>
        <v>9794571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97">
        <f>ايرادات!C65-نفقات!C65-'جملة التعويضات'!C65</f>
        <v>17637</v>
      </c>
      <c r="D65" s="97">
        <f>ايرادات!D65-نفقات!D65-'جملة التعويضات'!D65</f>
        <v>299981</v>
      </c>
      <c r="E65" s="97">
        <f>ايرادات!E65-نفقات!E65-'جملة التعويضات'!E65</f>
        <v>49491</v>
      </c>
      <c r="F65" s="11">
        <f t="shared" si="0"/>
        <v>367109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97">
        <f>ايرادات!C66-نفقات!C66-'جملة التعويضات'!C66</f>
        <v>55713</v>
      </c>
      <c r="D66" s="97">
        <f>ايرادات!D66-نفقات!D66-'جملة التعويضات'!D66</f>
        <v>179116</v>
      </c>
      <c r="E66" s="97">
        <f>ايرادات!E66-نفقات!E66-'جملة التعويضات'!E66</f>
        <v>1181011</v>
      </c>
      <c r="F66" s="11">
        <f t="shared" si="0"/>
        <v>1415840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97">
        <f>ايرادات!C67-نفقات!C67-'جملة التعويضات'!C67</f>
        <v>378823</v>
      </c>
      <c r="D67" s="97">
        <f>ايرادات!D67-نفقات!D67-'جملة التعويضات'!D67</f>
        <v>1704172</v>
      </c>
      <c r="E67" s="97">
        <f>ايرادات!E67-نفقات!E67-'جملة التعويضات'!E67</f>
        <v>903625</v>
      </c>
      <c r="F67" s="11">
        <f t="shared" si="0"/>
        <v>2986620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97">
        <f>ايرادات!C68-نفقات!C68-'جملة التعويضات'!C68</f>
        <v>998</v>
      </c>
      <c r="D68" s="97">
        <f>ايرادات!D68-نفقات!D68-'جملة التعويضات'!D68</f>
        <v>3579</v>
      </c>
      <c r="E68" s="97">
        <f>ايرادات!E68-نفقات!E68-'جملة التعويضات'!E68</f>
        <v>64113</v>
      </c>
      <c r="F68" s="11">
        <f t="shared" si="0"/>
        <v>68690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97">
        <f>ايرادات!C69-نفقات!C69-'جملة التعويضات'!C69</f>
        <v>517774</v>
      </c>
      <c r="D69" s="97">
        <f>ايرادات!D69-نفقات!D69-'جملة التعويضات'!D69</f>
        <v>1275844</v>
      </c>
      <c r="E69" s="97">
        <f>ايرادات!E69-نفقات!E69-'جملة التعويضات'!E69</f>
        <v>1083621</v>
      </c>
      <c r="F69" s="11">
        <f t="shared" si="0"/>
        <v>2877239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97">
        <f>ايرادات!C70-نفقات!C70-'جملة التعويضات'!C70</f>
        <v>610606</v>
      </c>
      <c r="D70" s="97">
        <f>ايرادات!D70-نفقات!D70-'جملة التعويضات'!D70</f>
        <v>214723</v>
      </c>
      <c r="E70" s="97">
        <f>ايرادات!E70-نفقات!E70-'جملة التعويضات'!E70</f>
        <v>365583</v>
      </c>
      <c r="F70" s="11">
        <f t="shared" ref="F70:F88" si="1">SUM(C70:E70)</f>
        <v>1190912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97">
        <f>ايرادات!C71-نفقات!C71-'جملة التعويضات'!C71</f>
        <v>195127</v>
      </c>
      <c r="D71" s="97">
        <f>ايرادات!D71-نفقات!D71-'جملة التعويضات'!D71</f>
        <v>33553</v>
      </c>
      <c r="E71" s="97">
        <f>ايرادات!E71-نفقات!E71-'جملة التعويضات'!E71</f>
        <v>12058</v>
      </c>
      <c r="F71" s="11">
        <f t="shared" si="1"/>
        <v>240738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97">
        <f>ايرادات!C72-نفقات!C72-'جملة التعويضات'!C72</f>
        <v>1909298</v>
      </c>
      <c r="D72" s="97">
        <f>ايرادات!D72-نفقات!D72-'جملة التعويضات'!D72</f>
        <v>1233008</v>
      </c>
      <c r="E72" s="97">
        <f>ايرادات!E72-نفقات!E72-'جملة التعويضات'!E72</f>
        <v>941719</v>
      </c>
      <c r="F72" s="11">
        <f t="shared" si="1"/>
        <v>4084025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97">
        <f>ايرادات!C73-نفقات!C73-'جملة التعويضات'!C73</f>
        <v>1135733</v>
      </c>
      <c r="D73" s="97">
        <f>ايرادات!D73-نفقات!D73-'جملة التعويضات'!D73</f>
        <v>891042</v>
      </c>
      <c r="E73" s="97">
        <f>ايرادات!E73-نفقات!E73-'جملة التعويضات'!E73</f>
        <v>134931</v>
      </c>
      <c r="F73" s="11">
        <f t="shared" si="1"/>
        <v>2161706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97">
        <f>ايرادات!C74-نفقات!C74-'جملة التعويضات'!C74</f>
        <v>338026</v>
      </c>
      <c r="D74" s="97">
        <f>ايرادات!D74-نفقات!D74-'جملة التعويضات'!D74</f>
        <v>1048567</v>
      </c>
      <c r="E74" s="97">
        <f>ايرادات!E74-نفقات!E74-'جملة التعويضات'!E74</f>
        <v>477566</v>
      </c>
      <c r="F74" s="11">
        <f t="shared" si="1"/>
        <v>1864159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97">
        <f>ايرادات!C75-نفقات!C75-'جملة التعويضات'!C75</f>
        <v>48465</v>
      </c>
      <c r="D75" s="97">
        <f>ايرادات!D75-نفقات!D75-'جملة التعويضات'!D75</f>
        <v>252841</v>
      </c>
      <c r="E75" s="97">
        <f>ايرادات!E75-نفقات!E75-'جملة التعويضات'!E75</f>
        <v>1642879</v>
      </c>
      <c r="F75" s="11">
        <f t="shared" si="1"/>
        <v>1944185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97">
        <f>ايرادات!C76-نفقات!C76-'جملة التعويضات'!C76</f>
        <v>236510</v>
      </c>
      <c r="D76" s="97">
        <f>ايرادات!D76-نفقات!D76-'جملة التعويضات'!D76</f>
        <v>698210</v>
      </c>
      <c r="E76" s="97">
        <f>ايرادات!E76-نفقات!E76-'جملة التعويضات'!E76</f>
        <v>6650356</v>
      </c>
      <c r="F76" s="11">
        <f t="shared" si="1"/>
        <v>7585076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97">
        <f>ايرادات!C77-نفقات!C77-'جملة التعويضات'!C77</f>
        <v>638715</v>
      </c>
      <c r="D77" s="97">
        <f>ايرادات!D77-نفقات!D77-'جملة التعويضات'!D77</f>
        <v>541217</v>
      </c>
      <c r="E77" s="97">
        <f>ايرادات!E77-نفقات!E77-'جملة التعويضات'!E77</f>
        <v>100767</v>
      </c>
      <c r="F77" s="11">
        <f t="shared" si="1"/>
        <v>1280699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97">
        <f>ايرادات!C78-نفقات!C78-'جملة التعويضات'!C78</f>
        <v>40453</v>
      </c>
      <c r="D78" s="97">
        <f>ايرادات!D78-نفقات!D78-'جملة التعويضات'!D78</f>
        <v>437477</v>
      </c>
      <c r="E78" s="97">
        <f>ايرادات!E78-نفقات!E78-'جملة التعويضات'!E78</f>
        <v>949802</v>
      </c>
      <c r="F78" s="11">
        <f t="shared" si="1"/>
        <v>1427732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97">
        <f>ايرادات!C79-نفقات!C79-'جملة التعويضات'!C79</f>
        <v>342347</v>
      </c>
      <c r="D79" s="97">
        <f>ايرادات!D79-نفقات!D79-'جملة التعويضات'!D79</f>
        <v>4981503</v>
      </c>
      <c r="E79" s="97">
        <f>ايرادات!E79-نفقات!E79-'جملة التعويضات'!E79</f>
        <v>10722971</v>
      </c>
      <c r="F79" s="11">
        <f t="shared" si="1"/>
        <v>16046821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97">
        <f>ايرادات!C80-نفقات!C80-'جملة التعويضات'!C80</f>
        <v>8772</v>
      </c>
      <c r="D80" s="97">
        <f>ايرادات!D80-نفقات!D80-'جملة التعويضات'!D80</f>
        <v>34511</v>
      </c>
      <c r="E80" s="97">
        <f>ايرادات!E80-نفقات!E80-'جملة التعويضات'!E80</f>
        <v>219289</v>
      </c>
      <c r="F80" s="11">
        <f t="shared" si="1"/>
        <v>262572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97">
        <f>ايرادات!C81-نفقات!C81-'جملة التعويضات'!C81</f>
        <v>112997</v>
      </c>
      <c r="D81" s="97">
        <f>ايرادات!D81-نفقات!D81-'جملة التعويضات'!D81</f>
        <v>735878</v>
      </c>
      <c r="E81" s="97">
        <f>ايرادات!E81-نفقات!E81-'جملة التعويضات'!E81</f>
        <v>717735</v>
      </c>
      <c r="F81" s="11">
        <f t="shared" si="1"/>
        <v>1566610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97">
        <f>ايرادات!C82-نفقات!C82-'جملة التعويضات'!C82</f>
        <v>58130</v>
      </c>
      <c r="D82" s="97">
        <f>ايرادات!D82-نفقات!D82-'جملة التعويضات'!D82</f>
        <v>61995</v>
      </c>
      <c r="E82" s="97">
        <f>ايرادات!E82-نفقات!E82-'جملة التعويضات'!E82</f>
        <v>866575</v>
      </c>
      <c r="F82" s="11">
        <f t="shared" si="1"/>
        <v>986700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97">
        <f>ايرادات!C83-نفقات!C83-'جملة التعويضات'!C83</f>
        <v>53159</v>
      </c>
      <c r="D83" s="97">
        <f>ايرادات!D83-نفقات!D83-'جملة التعويضات'!D83</f>
        <v>31236</v>
      </c>
      <c r="E83" s="97">
        <f>ايرادات!E83-نفقات!E83-'جملة التعويضات'!E83</f>
        <v>44333</v>
      </c>
      <c r="F83" s="11">
        <f t="shared" si="1"/>
        <v>128728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97">
        <f>ايرادات!C84-نفقات!C84-'جملة التعويضات'!C84</f>
        <v>342065</v>
      </c>
      <c r="D84" s="97">
        <f>ايرادات!D84-نفقات!D84-'جملة التعويضات'!D84</f>
        <v>532569</v>
      </c>
      <c r="E84" s="97">
        <f>ايرادات!E84-نفقات!E84-'جملة التعويضات'!E84</f>
        <v>1784816</v>
      </c>
      <c r="F84" s="11">
        <f t="shared" si="1"/>
        <v>2659450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97">
        <f>ايرادات!C85-نفقات!C85-'جملة التعويضات'!C85</f>
        <v>195097</v>
      </c>
      <c r="D85" s="97">
        <f>ايرادات!D85-نفقات!D85-'جملة التعويضات'!D85</f>
        <v>279480</v>
      </c>
      <c r="E85" s="97">
        <f>ايرادات!E85-نفقات!E85-'جملة التعويضات'!E85</f>
        <v>377699</v>
      </c>
      <c r="F85" s="11">
        <f t="shared" si="1"/>
        <v>852276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97">
        <f>ايرادات!C86-نفقات!C86-'جملة التعويضات'!C86</f>
        <v>1056415</v>
      </c>
      <c r="D86" s="97">
        <f>ايرادات!D86-نفقات!D86-'جملة التعويضات'!D86</f>
        <v>181972</v>
      </c>
      <c r="E86" s="97">
        <f>ايرادات!E86-نفقات!E86-'جملة التعويضات'!E86</f>
        <v>203884</v>
      </c>
      <c r="F86" s="11">
        <f t="shared" si="1"/>
        <v>1442271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97">
        <f>ايرادات!C87-نفقات!C87-'جملة التعويضات'!C87</f>
        <v>1394976</v>
      </c>
      <c r="D87" s="97">
        <f>ايرادات!D87-نفقات!D87-'جملة التعويضات'!D87</f>
        <v>315780</v>
      </c>
      <c r="E87" s="97">
        <f>ايرادات!E87-نفقات!E87-'جملة التعويضات'!E87</f>
        <v>-34087</v>
      </c>
      <c r="F87" s="11">
        <f t="shared" si="1"/>
        <v>1676669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25">
        <f>SUM(C5:C87)</f>
        <v>152107376</v>
      </c>
      <c r="D88" s="25">
        <f>SUM(D5:D87)</f>
        <v>89829810</v>
      </c>
      <c r="E88" s="8">
        <f>SUM(E5:E87)</f>
        <v>1183557143</v>
      </c>
      <c r="F88" s="19">
        <f t="shared" si="1"/>
        <v>1425494329</v>
      </c>
      <c r="G88" s="122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</row>
    <row r="91" spans="1:7" ht="15" customHeight="1" x14ac:dyDescent="0.2">
      <c r="A91" s="115" t="s">
        <v>226</v>
      </c>
      <c r="B91" s="114" t="s">
        <v>224</v>
      </c>
      <c r="C91" s="114"/>
    </row>
    <row r="92" spans="1:7" ht="15" customHeight="1" x14ac:dyDescent="0.2">
      <c r="A92" s="115" t="s">
        <v>226</v>
      </c>
      <c r="B92" s="114" t="s">
        <v>225</v>
      </c>
      <c r="C92" s="114"/>
    </row>
  </sheetData>
  <mergeCells count="6">
    <mergeCell ref="A88:B88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rightToLeft="1" workbookViewId="0">
      <selection activeCell="F107" sqref="F107"/>
    </sheetView>
  </sheetViews>
  <sheetFormatPr defaultRowHeight="12.75" x14ac:dyDescent="0.2"/>
  <cols>
    <col min="1" max="1" width="4.7109375" customWidth="1"/>
    <col min="2" max="2" width="45.7109375" customWidth="1"/>
    <col min="3" max="5" width="13.28515625" customWidth="1"/>
    <col min="6" max="6" width="55.7109375" customWidth="1"/>
  </cols>
  <sheetData>
    <row r="1" spans="1:6" x14ac:dyDescent="0.2">
      <c r="A1" s="130" t="s">
        <v>236</v>
      </c>
      <c r="B1" s="130"/>
      <c r="C1" s="88"/>
      <c r="D1" s="88"/>
      <c r="E1" s="88"/>
      <c r="F1" s="88" t="s">
        <v>235</v>
      </c>
    </row>
    <row r="2" spans="1:6" ht="24.95" customHeight="1" x14ac:dyDescent="0.2">
      <c r="A2" s="144" t="s">
        <v>243</v>
      </c>
      <c r="B2" s="144"/>
      <c r="C2" s="147" t="s">
        <v>221</v>
      </c>
      <c r="D2" s="148"/>
      <c r="E2" s="148"/>
      <c r="F2" s="118" t="s">
        <v>244</v>
      </c>
    </row>
    <row r="3" spans="1:6" ht="20.100000000000001" customHeight="1" x14ac:dyDescent="0.2">
      <c r="A3" s="131" t="s">
        <v>68</v>
      </c>
      <c r="B3" s="131"/>
      <c r="C3" s="117" t="s">
        <v>229</v>
      </c>
      <c r="D3" s="117" t="s">
        <v>230</v>
      </c>
      <c r="E3" s="117" t="s">
        <v>231</v>
      </c>
      <c r="F3" s="132" t="s">
        <v>73</v>
      </c>
    </row>
    <row r="4" spans="1:6" ht="20.100000000000001" customHeight="1" x14ac:dyDescent="0.2">
      <c r="A4" s="131"/>
      <c r="B4" s="131"/>
      <c r="C4" s="5" t="s">
        <v>232</v>
      </c>
      <c r="D4" s="5" t="s">
        <v>233</v>
      </c>
      <c r="E4" s="9" t="s">
        <v>234</v>
      </c>
      <c r="F4" s="132"/>
    </row>
    <row r="5" spans="1:6" ht="14.45" customHeight="1" x14ac:dyDescent="0.2">
      <c r="A5" s="86" t="s">
        <v>149</v>
      </c>
      <c r="B5" s="32" t="s">
        <v>1</v>
      </c>
      <c r="C5" s="123">
        <v>1026605</v>
      </c>
      <c r="D5" s="124">
        <v>195584</v>
      </c>
      <c r="E5" s="121">
        <f>C5-D5</f>
        <v>831021</v>
      </c>
      <c r="F5" s="6" t="s">
        <v>74</v>
      </c>
    </row>
    <row r="6" spans="1:6" ht="14.45" customHeight="1" x14ac:dyDescent="0.2">
      <c r="A6" s="86" t="s">
        <v>150</v>
      </c>
      <c r="B6" s="32" t="s">
        <v>2</v>
      </c>
      <c r="C6" s="123">
        <v>9257</v>
      </c>
      <c r="D6" s="124">
        <v>1345</v>
      </c>
      <c r="E6" s="121">
        <f t="shared" ref="E6:E69" si="0">C6-D6</f>
        <v>7912</v>
      </c>
      <c r="F6" s="6" t="s">
        <v>75</v>
      </c>
    </row>
    <row r="7" spans="1:6" ht="14.45" customHeight="1" x14ac:dyDescent="0.2">
      <c r="A7" s="86" t="s">
        <v>151</v>
      </c>
      <c r="B7" s="32" t="s">
        <v>3</v>
      </c>
      <c r="C7" s="123">
        <v>1059050</v>
      </c>
      <c r="D7" s="124">
        <v>309347</v>
      </c>
      <c r="E7" s="121">
        <f t="shared" si="0"/>
        <v>749703</v>
      </c>
      <c r="F7" s="6" t="s">
        <v>76</v>
      </c>
    </row>
    <row r="8" spans="1:6" ht="14.45" customHeight="1" x14ac:dyDescent="0.2">
      <c r="A8" s="86" t="s">
        <v>152</v>
      </c>
      <c r="B8" s="33" t="s">
        <v>4</v>
      </c>
      <c r="C8" s="123">
        <v>0</v>
      </c>
      <c r="D8" s="124">
        <v>0</v>
      </c>
      <c r="E8" s="121">
        <f t="shared" si="0"/>
        <v>0</v>
      </c>
      <c r="F8" s="6" t="s">
        <v>77</v>
      </c>
    </row>
    <row r="9" spans="1:6" ht="14.45" customHeight="1" x14ac:dyDescent="0.2">
      <c r="A9" s="86" t="s">
        <v>153</v>
      </c>
      <c r="B9" s="34" t="s">
        <v>5</v>
      </c>
      <c r="C9" s="123">
        <v>41533651</v>
      </c>
      <c r="D9" s="124">
        <v>1194256</v>
      </c>
      <c r="E9" s="121">
        <f t="shared" si="0"/>
        <v>40339395</v>
      </c>
      <c r="F9" s="6" t="s">
        <v>78</v>
      </c>
    </row>
    <row r="10" spans="1:6" ht="14.45" customHeight="1" x14ac:dyDescent="0.2">
      <c r="A10" s="86" t="s">
        <v>154</v>
      </c>
      <c r="B10" s="35" t="s">
        <v>6</v>
      </c>
      <c r="C10" s="123">
        <v>0</v>
      </c>
      <c r="D10" s="124">
        <v>0</v>
      </c>
      <c r="E10" s="121">
        <f t="shared" si="0"/>
        <v>0</v>
      </c>
      <c r="F10" s="6" t="s">
        <v>79</v>
      </c>
    </row>
    <row r="11" spans="1:6" ht="14.45" customHeight="1" x14ac:dyDescent="0.2">
      <c r="A11" s="86" t="s">
        <v>155</v>
      </c>
      <c r="B11" s="36" t="s">
        <v>7</v>
      </c>
      <c r="C11" s="123">
        <v>1056254</v>
      </c>
      <c r="D11" s="124">
        <v>70081</v>
      </c>
      <c r="E11" s="121">
        <f t="shared" si="0"/>
        <v>986173</v>
      </c>
      <c r="F11" s="6" t="s">
        <v>80</v>
      </c>
    </row>
    <row r="12" spans="1:6" ht="14.45" customHeight="1" x14ac:dyDescent="0.2">
      <c r="A12" s="86" t="s">
        <v>156</v>
      </c>
      <c r="B12" s="37" t="s">
        <v>8</v>
      </c>
      <c r="C12" s="123">
        <v>1009976</v>
      </c>
      <c r="D12" s="124">
        <v>64225</v>
      </c>
      <c r="E12" s="121">
        <f t="shared" si="0"/>
        <v>945751</v>
      </c>
      <c r="F12" s="6" t="s">
        <v>81</v>
      </c>
    </row>
    <row r="13" spans="1:6" ht="14.45" customHeight="1" x14ac:dyDescent="0.2">
      <c r="A13" s="87">
        <v>10</v>
      </c>
      <c r="B13" s="32" t="s">
        <v>9</v>
      </c>
      <c r="C13" s="123">
        <v>3842638</v>
      </c>
      <c r="D13" s="124">
        <v>584046</v>
      </c>
      <c r="E13" s="121">
        <f t="shared" si="0"/>
        <v>3258592</v>
      </c>
      <c r="F13" s="6" t="s">
        <v>82</v>
      </c>
    </row>
    <row r="14" spans="1:6" ht="14.45" customHeight="1" x14ac:dyDescent="0.2">
      <c r="A14" s="87">
        <v>11</v>
      </c>
      <c r="B14" s="38" t="s">
        <v>10</v>
      </c>
      <c r="C14" s="123">
        <v>744278</v>
      </c>
      <c r="D14" s="124">
        <v>100149</v>
      </c>
      <c r="E14" s="121">
        <f t="shared" si="0"/>
        <v>644129</v>
      </c>
      <c r="F14" s="6" t="s">
        <v>83</v>
      </c>
    </row>
    <row r="15" spans="1:6" ht="14.45" customHeight="1" x14ac:dyDescent="0.2">
      <c r="A15" s="87">
        <v>12</v>
      </c>
      <c r="B15" s="39" t="s">
        <v>11</v>
      </c>
      <c r="C15" s="123">
        <v>1824</v>
      </c>
      <c r="D15" s="124">
        <v>480</v>
      </c>
      <c r="E15" s="121">
        <f t="shared" si="0"/>
        <v>1344</v>
      </c>
      <c r="F15" s="6" t="s">
        <v>84</v>
      </c>
    </row>
    <row r="16" spans="1:6" ht="14.45" customHeight="1" x14ac:dyDescent="0.2">
      <c r="A16" s="87">
        <v>13</v>
      </c>
      <c r="B16" s="32" t="s">
        <v>12</v>
      </c>
      <c r="C16" s="123">
        <v>641967</v>
      </c>
      <c r="D16" s="124">
        <v>38181</v>
      </c>
      <c r="E16" s="121">
        <f t="shared" si="0"/>
        <v>603786</v>
      </c>
      <c r="F16" s="6" t="s">
        <v>85</v>
      </c>
    </row>
    <row r="17" spans="1:6" ht="14.45" customHeight="1" x14ac:dyDescent="0.2">
      <c r="A17" s="87">
        <v>14</v>
      </c>
      <c r="B17" s="32" t="s">
        <v>13</v>
      </c>
      <c r="C17" s="123">
        <v>701898</v>
      </c>
      <c r="D17" s="124">
        <v>69550</v>
      </c>
      <c r="E17" s="121">
        <f t="shared" si="0"/>
        <v>632348</v>
      </c>
      <c r="F17" s="6" t="s">
        <v>86</v>
      </c>
    </row>
    <row r="18" spans="1:6" ht="14.45" customHeight="1" x14ac:dyDescent="0.2">
      <c r="A18" s="87">
        <v>15</v>
      </c>
      <c r="B18" s="40" t="s">
        <v>14</v>
      </c>
      <c r="C18" s="123">
        <v>90162</v>
      </c>
      <c r="D18" s="124">
        <v>25</v>
      </c>
      <c r="E18" s="121">
        <f t="shared" si="0"/>
        <v>90137</v>
      </c>
      <c r="F18" s="6" t="s">
        <v>87</v>
      </c>
    </row>
    <row r="19" spans="1:6" ht="14.45" customHeight="1" x14ac:dyDescent="0.2">
      <c r="A19" s="87">
        <v>16</v>
      </c>
      <c r="B19" s="32" t="s">
        <v>15</v>
      </c>
      <c r="C19" s="123">
        <v>452727</v>
      </c>
      <c r="D19" s="124">
        <v>32647</v>
      </c>
      <c r="E19" s="121">
        <f t="shared" si="0"/>
        <v>420080</v>
      </c>
      <c r="F19" s="6" t="s">
        <v>157</v>
      </c>
    </row>
    <row r="20" spans="1:6" ht="14.45" customHeight="1" x14ac:dyDescent="0.2">
      <c r="A20" s="87">
        <v>17</v>
      </c>
      <c r="B20" s="41" t="s">
        <v>16</v>
      </c>
      <c r="C20" s="123">
        <v>582289</v>
      </c>
      <c r="D20" s="124">
        <v>72673</v>
      </c>
      <c r="E20" s="121">
        <f t="shared" si="0"/>
        <v>509616</v>
      </c>
      <c r="F20" s="6" t="s">
        <v>88</v>
      </c>
    </row>
    <row r="21" spans="1:6" ht="14.45" customHeight="1" x14ac:dyDescent="0.2">
      <c r="A21" s="87">
        <v>18</v>
      </c>
      <c r="B21" s="42" t="s">
        <v>17</v>
      </c>
      <c r="C21" s="123">
        <v>528578</v>
      </c>
      <c r="D21" s="124">
        <v>54035</v>
      </c>
      <c r="E21" s="121">
        <f t="shared" si="0"/>
        <v>474543</v>
      </c>
      <c r="F21" s="6" t="s">
        <v>89</v>
      </c>
    </row>
    <row r="22" spans="1:6" ht="14.45" customHeight="1" x14ac:dyDescent="0.2">
      <c r="A22" s="87">
        <v>19</v>
      </c>
      <c r="B22" s="43" t="s">
        <v>158</v>
      </c>
      <c r="C22" s="123">
        <v>4399811</v>
      </c>
      <c r="D22" s="124">
        <v>123325</v>
      </c>
      <c r="E22" s="121">
        <f t="shared" si="0"/>
        <v>4276486</v>
      </c>
      <c r="F22" s="6" t="s">
        <v>90</v>
      </c>
    </row>
    <row r="23" spans="1:6" ht="14.45" customHeight="1" x14ac:dyDescent="0.2">
      <c r="A23" s="87">
        <v>20</v>
      </c>
      <c r="B23" s="32" t="s">
        <v>18</v>
      </c>
      <c r="C23" s="123">
        <v>25463125</v>
      </c>
      <c r="D23" s="124">
        <v>1663322</v>
      </c>
      <c r="E23" s="121">
        <f t="shared" si="0"/>
        <v>23799803</v>
      </c>
      <c r="F23" s="6" t="s">
        <v>91</v>
      </c>
    </row>
    <row r="24" spans="1:6" ht="14.45" customHeight="1" x14ac:dyDescent="0.2">
      <c r="A24" s="87">
        <v>21</v>
      </c>
      <c r="B24" s="44" t="s">
        <v>19</v>
      </c>
      <c r="C24" s="123">
        <v>185262</v>
      </c>
      <c r="D24" s="124">
        <v>865</v>
      </c>
      <c r="E24" s="121">
        <f t="shared" si="0"/>
        <v>184397</v>
      </c>
      <c r="F24" s="6" t="s">
        <v>159</v>
      </c>
    </row>
    <row r="25" spans="1:6" ht="14.45" customHeight="1" x14ac:dyDescent="0.2">
      <c r="A25" s="87">
        <v>22</v>
      </c>
      <c r="B25" s="45" t="s">
        <v>20</v>
      </c>
      <c r="C25" s="123">
        <v>464409</v>
      </c>
      <c r="D25" s="124">
        <v>35270</v>
      </c>
      <c r="E25" s="121">
        <f t="shared" si="0"/>
        <v>429139</v>
      </c>
      <c r="F25" s="6" t="s">
        <v>92</v>
      </c>
    </row>
    <row r="26" spans="1:6" ht="14.45" customHeight="1" x14ac:dyDescent="0.2">
      <c r="A26" s="87">
        <v>23</v>
      </c>
      <c r="B26" s="32" t="s">
        <v>21</v>
      </c>
      <c r="C26" s="123">
        <v>10229053</v>
      </c>
      <c r="D26" s="124">
        <v>1428162</v>
      </c>
      <c r="E26" s="121">
        <f t="shared" si="0"/>
        <v>8800891</v>
      </c>
      <c r="F26" s="6" t="s">
        <v>93</v>
      </c>
    </row>
    <row r="27" spans="1:6" ht="14.45" customHeight="1" x14ac:dyDescent="0.2">
      <c r="A27" s="87">
        <v>24</v>
      </c>
      <c r="B27" s="46" t="s">
        <v>22</v>
      </c>
      <c r="C27" s="123">
        <v>348309</v>
      </c>
      <c r="D27" s="124">
        <v>74099</v>
      </c>
      <c r="E27" s="121">
        <f t="shared" si="0"/>
        <v>274210</v>
      </c>
      <c r="F27" s="6" t="s">
        <v>94</v>
      </c>
    </row>
    <row r="28" spans="1:6" ht="14.45" customHeight="1" x14ac:dyDescent="0.2">
      <c r="A28" s="87">
        <v>25</v>
      </c>
      <c r="B28" s="32" t="s">
        <v>23</v>
      </c>
      <c r="C28" s="123">
        <v>673605</v>
      </c>
      <c r="D28" s="124">
        <v>119747</v>
      </c>
      <c r="E28" s="121">
        <f t="shared" si="0"/>
        <v>553858</v>
      </c>
      <c r="F28" s="6" t="s">
        <v>160</v>
      </c>
    </row>
    <row r="29" spans="1:6" ht="14.45" customHeight="1" x14ac:dyDescent="0.2">
      <c r="A29" s="87">
        <v>26</v>
      </c>
      <c r="B29" s="47" t="s">
        <v>24</v>
      </c>
      <c r="C29" s="123">
        <v>193810</v>
      </c>
      <c r="D29" s="124">
        <v>24</v>
      </c>
      <c r="E29" s="121">
        <f t="shared" si="0"/>
        <v>193786</v>
      </c>
      <c r="F29" s="6" t="s">
        <v>95</v>
      </c>
    </row>
    <row r="30" spans="1:6" ht="14.45" customHeight="1" x14ac:dyDescent="0.2">
      <c r="A30" s="87">
        <v>27</v>
      </c>
      <c r="B30" s="48" t="s">
        <v>25</v>
      </c>
      <c r="C30" s="123">
        <v>589491</v>
      </c>
      <c r="D30" s="124">
        <v>194565</v>
      </c>
      <c r="E30" s="121">
        <f t="shared" si="0"/>
        <v>394926</v>
      </c>
      <c r="F30" s="6" t="s">
        <v>96</v>
      </c>
    </row>
    <row r="31" spans="1:6" ht="14.45" customHeight="1" x14ac:dyDescent="0.2">
      <c r="A31" s="87">
        <v>28</v>
      </c>
      <c r="B31" s="49" t="s">
        <v>26</v>
      </c>
      <c r="C31" s="123">
        <v>416778</v>
      </c>
      <c r="D31" s="124">
        <v>23936</v>
      </c>
      <c r="E31" s="121">
        <f t="shared" si="0"/>
        <v>392842</v>
      </c>
      <c r="F31" s="6" t="s">
        <v>97</v>
      </c>
    </row>
    <row r="32" spans="1:6" ht="14.45" customHeight="1" x14ac:dyDescent="0.2">
      <c r="A32" s="87">
        <v>29</v>
      </c>
      <c r="B32" s="50" t="s">
        <v>161</v>
      </c>
      <c r="C32" s="123">
        <v>276337</v>
      </c>
      <c r="D32" s="124">
        <v>3961</v>
      </c>
      <c r="E32" s="121">
        <f t="shared" si="0"/>
        <v>272376</v>
      </c>
      <c r="F32" s="6" t="s">
        <v>98</v>
      </c>
    </row>
    <row r="33" spans="1:6" ht="14.45" customHeight="1" x14ac:dyDescent="0.2">
      <c r="A33" s="87">
        <v>30</v>
      </c>
      <c r="B33" s="32" t="s">
        <v>27</v>
      </c>
      <c r="C33" s="123">
        <v>320128</v>
      </c>
      <c r="D33" s="124">
        <v>94</v>
      </c>
      <c r="E33" s="121">
        <f t="shared" si="0"/>
        <v>320034</v>
      </c>
      <c r="F33" s="6" t="s">
        <v>99</v>
      </c>
    </row>
    <row r="34" spans="1:6" ht="14.45" customHeight="1" x14ac:dyDescent="0.2">
      <c r="A34" s="87">
        <v>31</v>
      </c>
      <c r="B34" s="32" t="s">
        <v>28</v>
      </c>
      <c r="C34" s="123">
        <v>1166382</v>
      </c>
      <c r="D34" s="124">
        <v>191164</v>
      </c>
      <c r="E34" s="121">
        <f t="shared" si="0"/>
        <v>975218</v>
      </c>
      <c r="F34" s="6" t="s">
        <v>100</v>
      </c>
    </row>
    <row r="35" spans="1:6" ht="14.45" customHeight="1" x14ac:dyDescent="0.2">
      <c r="A35" s="87">
        <v>32</v>
      </c>
      <c r="B35" s="51" t="s">
        <v>29</v>
      </c>
      <c r="C35" s="123">
        <v>172833</v>
      </c>
      <c r="D35" s="124">
        <v>6412</v>
      </c>
      <c r="E35" s="121">
        <f t="shared" si="0"/>
        <v>166421</v>
      </c>
      <c r="F35" s="6" t="s">
        <v>101</v>
      </c>
    </row>
    <row r="36" spans="1:6" ht="14.45" customHeight="1" x14ac:dyDescent="0.2">
      <c r="A36" s="87">
        <v>33</v>
      </c>
      <c r="B36" s="32" t="s">
        <v>30</v>
      </c>
      <c r="C36" s="123">
        <v>3480227</v>
      </c>
      <c r="D36" s="124">
        <v>1522066</v>
      </c>
      <c r="E36" s="121">
        <f t="shared" si="0"/>
        <v>1958161</v>
      </c>
      <c r="F36" s="6" t="s">
        <v>102</v>
      </c>
    </row>
    <row r="37" spans="1:6" ht="14.45" customHeight="1" x14ac:dyDescent="0.2">
      <c r="A37" s="87">
        <v>35</v>
      </c>
      <c r="B37" s="52" t="s">
        <v>31</v>
      </c>
      <c r="C37" s="123">
        <v>37455837</v>
      </c>
      <c r="D37" s="124">
        <v>67479</v>
      </c>
      <c r="E37" s="121">
        <f t="shared" si="0"/>
        <v>37388358</v>
      </c>
      <c r="F37" s="6" t="s">
        <v>103</v>
      </c>
    </row>
    <row r="38" spans="1:6" ht="14.45" customHeight="1" x14ac:dyDescent="0.2">
      <c r="A38" s="87">
        <v>36</v>
      </c>
      <c r="B38" s="32" t="s">
        <v>32</v>
      </c>
      <c r="C38" s="123">
        <v>48868</v>
      </c>
      <c r="D38" s="124">
        <v>1145</v>
      </c>
      <c r="E38" s="121">
        <f t="shared" si="0"/>
        <v>47723</v>
      </c>
      <c r="F38" s="6" t="s">
        <v>104</v>
      </c>
    </row>
    <row r="39" spans="1:6" ht="14.45" customHeight="1" x14ac:dyDescent="0.2">
      <c r="A39" s="87">
        <v>37</v>
      </c>
      <c r="B39" s="53" t="s">
        <v>33</v>
      </c>
      <c r="C39" s="123">
        <v>31732</v>
      </c>
      <c r="D39" s="124">
        <v>736</v>
      </c>
      <c r="E39" s="121">
        <f t="shared" si="0"/>
        <v>30996</v>
      </c>
      <c r="F39" s="6" t="s">
        <v>105</v>
      </c>
    </row>
    <row r="40" spans="1:6" ht="14.45" customHeight="1" x14ac:dyDescent="0.2">
      <c r="A40" s="87">
        <v>38</v>
      </c>
      <c r="B40" s="54" t="s">
        <v>34</v>
      </c>
      <c r="C40" s="123">
        <v>34439</v>
      </c>
      <c r="D40" s="124">
        <v>8791</v>
      </c>
      <c r="E40" s="121">
        <f t="shared" si="0"/>
        <v>25648</v>
      </c>
      <c r="F40" s="6" t="s">
        <v>162</v>
      </c>
    </row>
    <row r="41" spans="1:6" ht="14.45" customHeight="1" x14ac:dyDescent="0.2">
      <c r="A41" s="87">
        <v>39</v>
      </c>
      <c r="B41" s="55" t="s">
        <v>35</v>
      </c>
      <c r="C41" s="123">
        <v>1798</v>
      </c>
      <c r="D41" s="124">
        <v>23</v>
      </c>
      <c r="E41" s="121">
        <f t="shared" si="0"/>
        <v>1775</v>
      </c>
      <c r="F41" s="6" t="s">
        <v>106</v>
      </c>
    </row>
    <row r="42" spans="1:6" ht="14.45" customHeight="1" x14ac:dyDescent="0.2">
      <c r="A42" s="87">
        <v>41</v>
      </c>
      <c r="B42" s="56" t="s">
        <v>36</v>
      </c>
      <c r="C42" s="123">
        <v>11103608</v>
      </c>
      <c r="D42" s="124">
        <v>1017239</v>
      </c>
      <c r="E42" s="121">
        <f t="shared" si="0"/>
        <v>10086369</v>
      </c>
      <c r="F42" s="6" t="s">
        <v>107</v>
      </c>
    </row>
    <row r="43" spans="1:6" ht="14.45" customHeight="1" x14ac:dyDescent="0.2">
      <c r="A43" s="87">
        <v>42</v>
      </c>
      <c r="B43" s="32" t="s">
        <v>37</v>
      </c>
      <c r="C43" s="123">
        <v>7166358</v>
      </c>
      <c r="D43" s="124">
        <v>434796</v>
      </c>
      <c r="E43" s="121">
        <f t="shared" si="0"/>
        <v>6731562</v>
      </c>
      <c r="F43" s="6" t="s">
        <v>108</v>
      </c>
    </row>
    <row r="44" spans="1:6" ht="14.45" customHeight="1" x14ac:dyDescent="0.2">
      <c r="A44" s="87">
        <v>43</v>
      </c>
      <c r="B44" s="57" t="s">
        <v>38</v>
      </c>
      <c r="C44" s="123">
        <v>3930602</v>
      </c>
      <c r="D44" s="124">
        <v>473560</v>
      </c>
      <c r="E44" s="121">
        <f t="shared" si="0"/>
        <v>3457042</v>
      </c>
      <c r="F44" s="6" t="s">
        <v>109</v>
      </c>
    </row>
    <row r="45" spans="1:6" ht="14.45" customHeight="1" x14ac:dyDescent="0.2">
      <c r="A45" s="87">
        <v>45</v>
      </c>
      <c r="B45" s="32" t="s">
        <v>39</v>
      </c>
      <c r="C45" s="123">
        <v>5327174</v>
      </c>
      <c r="D45" s="124">
        <v>679584</v>
      </c>
      <c r="E45" s="121">
        <f t="shared" si="0"/>
        <v>4647590</v>
      </c>
      <c r="F45" s="6" t="s">
        <v>163</v>
      </c>
    </row>
    <row r="46" spans="1:6" ht="14.45" customHeight="1" x14ac:dyDescent="0.2">
      <c r="A46" s="87">
        <v>46</v>
      </c>
      <c r="B46" s="32" t="s">
        <v>164</v>
      </c>
      <c r="C46" s="123">
        <v>7366780</v>
      </c>
      <c r="D46" s="124">
        <v>1237748</v>
      </c>
      <c r="E46" s="121">
        <f t="shared" si="0"/>
        <v>6129032</v>
      </c>
      <c r="F46" s="6" t="s">
        <v>110</v>
      </c>
    </row>
    <row r="47" spans="1:6" ht="14.45" customHeight="1" x14ac:dyDescent="0.2">
      <c r="A47" s="87">
        <v>47</v>
      </c>
      <c r="B47" s="32" t="s">
        <v>165</v>
      </c>
      <c r="C47" s="123">
        <v>9044145</v>
      </c>
      <c r="D47" s="124">
        <v>1390847</v>
      </c>
      <c r="E47" s="121">
        <f t="shared" si="0"/>
        <v>7653298</v>
      </c>
      <c r="F47" s="6" t="s">
        <v>111</v>
      </c>
    </row>
    <row r="48" spans="1:6" ht="14.45" customHeight="1" x14ac:dyDescent="0.2">
      <c r="A48" s="87">
        <v>49</v>
      </c>
      <c r="B48" s="58" t="s">
        <v>166</v>
      </c>
      <c r="C48" s="123">
        <v>5805963</v>
      </c>
      <c r="D48" s="124">
        <v>841918</v>
      </c>
      <c r="E48" s="121">
        <f t="shared" si="0"/>
        <v>4964045</v>
      </c>
      <c r="F48" s="6" t="s">
        <v>112</v>
      </c>
    </row>
    <row r="49" spans="1:6" ht="14.45" customHeight="1" x14ac:dyDescent="0.2">
      <c r="A49" s="87">
        <v>50</v>
      </c>
      <c r="B49" s="59" t="s">
        <v>40</v>
      </c>
      <c r="C49" s="123">
        <v>3298125</v>
      </c>
      <c r="D49" s="124">
        <v>976568</v>
      </c>
      <c r="E49" s="121">
        <f t="shared" si="0"/>
        <v>2321557</v>
      </c>
      <c r="F49" s="6" t="s">
        <v>113</v>
      </c>
    </row>
    <row r="50" spans="1:6" ht="14.45" customHeight="1" x14ac:dyDescent="0.2">
      <c r="A50" s="87">
        <v>51</v>
      </c>
      <c r="B50" s="60" t="s">
        <v>41</v>
      </c>
      <c r="C50" s="123">
        <v>13418960</v>
      </c>
      <c r="D50" s="124">
        <v>1694604</v>
      </c>
      <c r="E50" s="121">
        <f t="shared" si="0"/>
        <v>11724356</v>
      </c>
      <c r="F50" s="6" t="s">
        <v>114</v>
      </c>
    </row>
    <row r="51" spans="1:6" ht="14.45" customHeight="1" x14ac:dyDescent="0.2">
      <c r="A51" s="87">
        <v>52</v>
      </c>
      <c r="B51" s="32" t="s">
        <v>42</v>
      </c>
      <c r="C51" s="123">
        <v>580064</v>
      </c>
      <c r="D51" s="124">
        <v>62000</v>
      </c>
      <c r="E51" s="121">
        <f t="shared" si="0"/>
        <v>518064</v>
      </c>
      <c r="F51" s="6" t="s">
        <v>115</v>
      </c>
    </row>
    <row r="52" spans="1:6" ht="14.45" customHeight="1" x14ac:dyDescent="0.2">
      <c r="A52" s="87">
        <v>53</v>
      </c>
      <c r="B52" s="61" t="s">
        <v>43</v>
      </c>
      <c r="C52" s="123">
        <v>566364</v>
      </c>
      <c r="D52" s="124">
        <v>29414</v>
      </c>
      <c r="E52" s="121">
        <f t="shared" si="0"/>
        <v>536950</v>
      </c>
      <c r="F52" s="6" t="s">
        <v>116</v>
      </c>
    </row>
    <row r="53" spans="1:6" ht="14.45" customHeight="1" x14ac:dyDescent="0.2">
      <c r="A53" s="87">
        <v>55</v>
      </c>
      <c r="B53" s="32" t="s">
        <v>44</v>
      </c>
      <c r="C53" s="123">
        <v>1746751</v>
      </c>
      <c r="D53" s="124">
        <v>104729</v>
      </c>
      <c r="E53" s="121">
        <f t="shared" si="0"/>
        <v>1642022</v>
      </c>
      <c r="F53" s="6" t="s">
        <v>117</v>
      </c>
    </row>
    <row r="54" spans="1:6" ht="14.45" customHeight="1" x14ac:dyDescent="0.2">
      <c r="A54" s="87">
        <v>56</v>
      </c>
      <c r="B54" s="32" t="s">
        <v>45</v>
      </c>
      <c r="C54" s="123">
        <v>1379479</v>
      </c>
      <c r="D54" s="124">
        <v>79359</v>
      </c>
      <c r="E54" s="121">
        <f t="shared" si="0"/>
        <v>1300120</v>
      </c>
      <c r="F54" s="6" t="s">
        <v>118</v>
      </c>
    </row>
    <row r="55" spans="1:6" ht="14.45" customHeight="1" x14ac:dyDescent="0.2">
      <c r="A55" s="87">
        <v>58</v>
      </c>
      <c r="B55" s="62" t="s">
        <v>46</v>
      </c>
      <c r="C55" s="123">
        <v>189886</v>
      </c>
      <c r="D55" s="124">
        <v>19443</v>
      </c>
      <c r="E55" s="121">
        <f t="shared" si="0"/>
        <v>170443</v>
      </c>
      <c r="F55" s="6" t="s">
        <v>119</v>
      </c>
    </row>
    <row r="56" spans="1:6" ht="14.45" customHeight="1" x14ac:dyDescent="0.2">
      <c r="A56" s="87">
        <v>59</v>
      </c>
      <c r="B56" s="63" t="s">
        <v>47</v>
      </c>
      <c r="C56" s="123">
        <v>619</v>
      </c>
      <c r="D56" s="124">
        <v>454</v>
      </c>
      <c r="E56" s="121">
        <f t="shared" si="0"/>
        <v>165</v>
      </c>
      <c r="F56" s="6" t="s">
        <v>167</v>
      </c>
    </row>
    <row r="57" spans="1:6" ht="14.45" customHeight="1" x14ac:dyDescent="0.2">
      <c r="A57" s="87">
        <v>60</v>
      </c>
      <c r="B57" s="64" t="s">
        <v>48</v>
      </c>
      <c r="C57" s="123">
        <v>301</v>
      </c>
      <c r="D57" s="124">
        <v>231</v>
      </c>
      <c r="E57" s="121">
        <f t="shared" si="0"/>
        <v>70</v>
      </c>
      <c r="F57" s="6" t="s">
        <v>120</v>
      </c>
    </row>
    <row r="58" spans="1:6" ht="14.45" customHeight="1" x14ac:dyDescent="0.2">
      <c r="A58" s="87">
        <v>61</v>
      </c>
      <c r="B58" s="65" t="s">
        <v>49</v>
      </c>
      <c r="C58" s="123">
        <v>35172695</v>
      </c>
      <c r="D58" s="124">
        <v>20399884</v>
      </c>
      <c r="E58" s="121">
        <f t="shared" si="0"/>
        <v>14772811</v>
      </c>
      <c r="F58" s="6" t="s">
        <v>121</v>
      </c>
    </row>
    <row r="59" spans="1:6" ht="14.45" customHeight="1" x14ac:dyDescent="0.2">
      <c r="A59" s="87">
        <v>62</v>
      </c>
      <c r="B59" s="66" t="s">
        <v>50</v>
      </c>
      <c r="C59" s="123">
        <v>222020</v>
      </c>
      <c r="D59" s="124">
        <v>4147</v>
      </c>
      <c r="E59" s="121">
        <f t="shared" si="0"/>
        <v>217873</v>
      </c>
      <c r="F59" s="6" t="s">
        <v>122</v>
      </c>
    </row>
    <row r="60" spans="1:6" ht="14.45" customHeight="1" x14ac:dyDescent="0.2">
      <c r="A60" s="87">
        <v>63</v>
      </c>
      <c r="B60" s="67" t="s">
        <v>51</v>
      </c>
      <c r="C60" s="123">
        <v>276690</v>
      </c>
      <c r="D60" s="124">
        <v>204</v>
      </c>
      <c r="E60" s="121">
        <f t="shared" si="0"/>
        <v>276486</v>
      </c>
      <c r="F60" s="6" t="s">
        <v>123</v>
      </c>
    </row>
    <row r="61" spans="1:6" ht="14.45" customHeight="1" x14ac:dyDescent="0.2">
      <c r="A61" s="87">
        <v>64</v>
      </c>
      <c r="B61" s="68" t="s">
        <v>168</v>
      </c>
      <c r="C61" s="123">
        <v>8323901</v>
      </c>
      <c r="D61" s="124">
        <v>4600774</v>
      </c>
      <c r="E61" s="121">
        <f t="shared" si="0"/>
        <v>3723127</v>
      </c>
      <c r="F61" s="6" t="s">
        <v>124</v>
      </c>
    </row>
    <row r="62" spans="1:6" ht="14.45" customHeight="1" x14ac:dyDescent="0.2">
      <c r="A62" s="87">
        <v>65</v>
      </c>
      <c r="B62" s="69" t="s">
        <v>52</v>
      </c>
      <c r="C62" s="123">
        <v>140243</v>
      </c>
      <c r="D62" s="124">
        <v>18936</v>
      </c>
      <c r="E62" s="121">
        <f t="shared" si="0"/>
        <v>121307</v>
      </c>
      <c r="F62" s="6" t="s">
        <v>169</v>
      </c>
    </row>
    <row r="63" spans="1:6" ht="14.45" customHeight="1" x14ac:dyDescent="0.2">
      <c r="A63" s="87">
        <v>66</v>
      </c>
      <c r="B63" s="70" t="s">
        <v>53</v>
      </c>
      <c r="C63" s="123">
        <v>160287</v>
      </c>
      <c r="D63" s="124">
        <v>32039</v>
      </c>
      <c r="E63" s="121">
        <f t="shared" si="0"/>
        <v>128248</v>
      </c>
      <c r="F63" s="6" t="s">
        <v>125</v>
      </c>
    </row>
    <row r="64" spans="1:6" ht="14.45" customHeight="1" x14ac:dyDescent="0.2">
      <c r="A64" s="87">
        <v>68</v>
      </c>
      <c r="B64" s="71" t="s">
        <v>170</v>
      </c>
      <c r="C64" s="123">
        <v>3509010</v>
      </c>
      <c r="D64" s="124">
        <v>888271</v>
      </c>
      <c r="E64" s="121">
        <f t="shared" si="0"/>
        <v>2620739</v>
      </c>
      <c r="F64" s="6" t="s">
        <v>126</v>
      </c>
    </row>
    <row r="65" spans="1:6" ht="14.45" customHeight="1" x14ac:dyDescent="0.2">
      <c r="A65" s="87">
        <v>69</v>
      </c>
      <c r="B65" s="32" t="s">
        <v>54</v>
      </c>
      <c r="C65" s="123">
        <v>14797</v>
      </c>
      <c r="D65" s="124">
        <v>8</v>
      </c>
      <c r="E65" s="121">
        <f t="shared" si="0"/>
        <v>14789</v>
      </c>
      <c r="F65" s="6" t="s">
        <v>127</v>
      </c>
    </row>
    <row r="66" spans="1:6" ht="14.45" customHeight="1" x14ac:dyDescent="0.2">
      <c r="A66" s="87">
        <v>70</v>
      </c>
      <c r="B66" s="72" t="s">
        <v>55</v>
      </c>
      <c r="C66" s="123">
        <v>16812</v>
      </c>
      <c r="D66" s="124">
        <v>1275</v>
      </c>
      <c r="E66" s="121">
        <f t="shared" si="0"/>
        <v>15537</v>
      </c>
      <c r="F66" s="6" t="s">
        <v>128</v>
      </c>
    </row>
    <row r="67" spans="1:6" ht="14.45" customHeight="1" x14ac:dyDescent="0.2">
      <c r="A67" s="87">
        <v>71</v>
      </c>
      <c r="B67" s="73" t="s">
        <v>171</v>
      </c>
      <c r="C67" s="123">
        <v>118849</v>
      </c>
      <c r="D67" s="124">
        <v>29599</v>
      </c>
      <c r="E67" s="121">
        <f t="shared" si="0"/>
        <v>89250</v>
      </c>
      <c r="F67" s="6" t="s">
        <v>172</v>
      </c>
    </row>
    <row r="68" spans="1:6" ht="14.45" customHeight="1" x14ac:dyDescent="0.2">
      <c r="A68" s="87">
        <v>72</v>
      </c>
      <c r="B68" s="74" t="s">
        <v>56</v>
      </c>
      <c r="C68" s="123">
        <v>337</v>
      </c>
      <c r="D68" s="124">
        <v>13</v>
      </c>
      <c r="E68" s="121">
        <f t="shared" si="0"/>
        <v>324</v>
      </c>
      <c r="F68" s="6" t="s">
        <v>129</v>
      </c>
    </row>
    <row r="69" spans="1:6" ht="14.45" customHeight="1" x14ac:dyDescent="0.2">
      <c r="A69" s="87">
        <v>73</v>
      </c>
      <c r="B69" s="75" t="s">
        <v>57</v>
      </c>
      <c r="C69" s="123">
        <v>59221</v>
      </c>
      <c r="D69" s="124">
        <v>11059</v>
      </c>
      <c r="E69" s="121">
        <f t="shared" si="0"/>
        <v>48162</v>
      </c>
      <c r="F69" s="6" t="s">
        <v>130</v>
      </c>
    </row>
    <row r="70" spans="1:6" ht="14.45" customHeight="1" x14ac:dyDescent="0.2">
      <c r="A70" s="87">
        <v>74</v>
      </c>
      <c r="B70" s="32" t="s">
        <v>58</v>
      </c>
      <c r="C70" s="123">
        <v>9319</v>
      </c>
      <c r="D70" s="124">
        <v>97</v>
      </c>
      <c r="E70" s="121">
        <f t="shared" ref="E70:E87" si="1">C70-D70</f>
        <v>9222</v>
      </c>
      <c r="F70" s="6" t="s">
        <v>131</v>
      </c>
    </row>
    <row r="71" spans="1:6" ht="14.45" customHeight="1" x14ac:dyDescent="0.2">
      <c r="A71" s="87">
        <v>75</v>
      </c>
      <c r="B71" s="76" t="s">
        <v>173</v>
      </c>
      <c r="C71" s="123">
        <v>134</v>
      </c>
      <c r="D71" s="124">
        <v>26</v>
      </c>
      <c r="E71" s="121">
        <f t="shared" si="1"/>
        <v>108</v>
      </c>
      <c r="F71" s="6" t="s">
        <v>132</v>
      </c>
    </row>
    <row r="72" spans="1:6" ht="14.45" customHeight="1" x14ac:dyDescent="0.2">
      <c r="A72" s="87">
        <v>77</v>
      </c>
      <c r="B72" s="77" t="s">
        <v>174</v>
      </c>
      <c r="C72" s="123">
        <v>1203319</v>
      </c>
      <c r="D72" s="124">
        <v>273479</v>
      </c>
      <c r="E72" s="121">
        <f t="shared" si="1"/>
        <v>929840</v>
      </c>
      <c r="F72" s="6" t="s">
        <v>133</v>
      </c>
    </row>
    <row r="73" spans="1:6" ht="14.45" customHeight="1" x14ac:dyDescent="0.2">
      <c r="A73" s="87">
        <v>78</v>
      </c>
      <c r="B73" s="78" t="s">
        <v>59</v>
      </c>
      <c r="C73" s="123">
        <v>23943</v>
      </c>
      <c r="D73" s="124">
        <v>5518</v>
      </c>
      <c r="E73" s="121">
        <f t="shared" si="1"/>
        <v>18425</v>
      </c>
      <c r="F73" s="6" t="s">
        <v>134</v>
      </c>
    </row>
    <row r="74" spans="1:6" ht="14.45" customHeight="1" x14ac:dyDescent="0.2">
      <c r="A74" s="87">
        <v>79</v>
      </c>
      <c r="B74" s="32" t="s">
        <v>175</v>
      </c>
      <c r="C74" s="123">
        <v>52100</v>
      </c>
      <c r="D74" s="124">
        <v>2756</v>
      </c>
      <c r="E74" s="121">
        <f t="shared" si="1"/>
        <v>49344</v>
      </c>
      <c r="F74" s="6" t="s">
        <v>176</v>
      </c>
    </row>
    <row r="75" spans="1:6" ht="14.45" customHeight="1" x14ac:dyDescent="0.2">
      <c r="A75" s="87">
        <v>80</v>
      </c>
      <c r="B75" s="79" t="s">
        <v>60</v>
      </c>
      <c r="C75" s="123">
        <v>218403</v>
      </c>
      <c r="D75" s="124">
        <v>49542</v>
      </c>
      <c r="E75" s="121">
        <f t="shared" si="1"/>
        <v>168861</v>
      </c>
      <c r="F75" s="6" t="s">
        <v>135</v>
      </c>
    </row>
    <row r="76" spans="1:6" ht="14.45" customHeight="1" x14ac:dyDescent="0.2">
      <c r="A76" s="87">
        <v>81</v>
      </c>
      <c r="B76" s="32" t="s">
        <v>61</v>
      </c>
      <c r="C76" s="123">
        <v>2630604</v>
      </c>
      <c r="D76" s="124">
        <v>666618</v>
      </c>
      <c r="E76" s="121">
        <f t="shared" si="1"/>
        <v>1963986</v>
      </c>
      <c r="F76" s="6" t="s">
        <v>136</v>
      </c>
    </row>
    <row r="77" spans="1:6" ht="14.45" customHeight="1" x14ac:dyDescent="0.2">
      <c r="A77" s="87">
        <v>82</v>
      </c>
      <c r="B77" s="80" t="s">
        <v>62</v>
      </c>
      <c r="C77" s="123">
        <v>19617</v>
      </c>
      <c r="D77" s="124">
        <v>1807</v>
      </c>
      <c r="E77" s="121">
        <f t="shared" si="1"/>
        <v>17810</v>
      </c>
      <c r="F77" s="6" t="s">
        <v>177</v>
      </c>
    </row>
    <row r="78" spans="1:6" ht="14.45" customHeight="1" x14ac:dyDescent="0.2">
      <c r="A78" s="87">
        <v>85</v>
      </c>
      <c r="B78" s="81" t="s">
        <v>63</v>
      </c>
      <c r="C78" s="123">
        <v>2999344</v>
      </c>
      <c r="D78" s="124">
        <v>290121</v>
      </c>
      <c r="E78" s="121">
        <f t="shared" si="1"/>
        <v>2709223</v>
      </c>
      <c r="F78" s="6" t="s">
        <v>137</v>
      </c>
    </row>
    <row r="79" spans="1:6" ht="14.45" customHeight="1" x14ac:dyDescent="0.2">
      <c r="A79" s="87">
        <v>86</v>
      </c>
      <c r="B79" s="82" t="s">
        <v>178</v>
      </c>
      <c r="C79" s="123">
        <v>2348363</v>
      </c>
      <c r="D79" s="124">
        <v>178614</v>
      </c>
      <c r="E79" s="121">
        <f t="shared" si="1"/>
        <v>2169749</v>
      </c>
      <c r="F79" s="6" t="s">
        <v>138</v>
      </c>
    </row>
    <row r="80" spans="1:6" ht="14.45" customHeight="1" x14ac:dyDescent="0.2">
      <c r="A80" s="87">
        <v>87</v>
      </c>
      <c r="B80" s="82" t="s">
        <v>179</v>
      </c>
      <c r="C80" s="123">
        <v>348023</v>
      </c>
      <c r="D80" s="124">
        <v>79</v>
      </c>
      <c r="E80" s="121">
        <f t="shared" si="1"/>
        <v>347944</v>
      </c>
      <c r="F80" s="6" t="s">
        <v>139</v>
      </c>
    </row>
    <row r="81" spans="1:6" ht="14.45" customHeight="1" x14ac:dyDescent="0.2">
      <c r="A81" s="87">
        <v>88</v>
      </c>
      <c r="B81" s="82" t="s">
        <v>180</v>
      </c>
      <c r="C81" s="123">
        <v>77323</v>
      </c>
      <c r="D81" s="124">
        <v>2630</v>
      </c>
      <c r="E81" s="121">
        <f t="shared" si="1"/>
        <v>74693</v>
      </c>
      <c r="F81" s="6" t="s">
        <v>140</v>
      </c>
    </row>
    <row r="82" spans="1:6" ht="14.45" customHeight="1" x14ac:dyDescent="0.2">
      <c r="A82" s="87">
        <v>90</v>
      </c>
      <c r="B82" s="83" t="s">
        <v>181</v>
      </c>
      <c r="C82" s="123">
        <v>15057</v>
      </c>
      <c r="D82" s="124">
        <v>27</v>
      </c>
      <c r="E82" s="121">
        <f t="shared" si="1"/>
        <v>15030</v>
      </c>
      <c r="F82" s="6" t="s">
        <v>141</v>
      </c>
    </row>
    <row r="83" spans="1:6" ht="14.45" customHeight="1" x14ac:dyDescent="0.2">
      <c r="A83" s="87">
        <v>91</v>
      </c>
      <c r="B83" s="32" t="s">
        <v>64</v>
      </c>
      <c r="C83" s="123">
        <v>443</v>
      </c>
      <c r="D83" s="124">
        <v>20</v>
      </c>
      <c r="E83" s="121">
        <f t="shared" si="1"/>
        <v>423</v>
      </c>
      <c r="F83" s="6" t="s">
        <v>142</v>
      </c>
    </row>
    <row r="84" spans="1:6" ht="14.45" customHeight="1" x14ac:dyDescent="0.2">
      <c r="A84" s="87">
        <v>93</v>
      </c>
      <c r="B84" s="84" t="s">
        <v>182</v>
      </c>
      <c r="C84" s="123">
        <v>188483</v>
      </c>
      <c r="D84" s="124">
        <v>4864</v>
      </c>
      <c r="E84" s="121">
        <f t="shared" si="1"/>
        <v>183619</v>
      </c>
      <c r="F84" s="6" t="s">
        <v>143</v>
      </c>
    </row>
    <row r="85" spans="1:6" ht="14.45" customHeight="1" x14ac:dyDescent="0.2">
      <c r="A85" s="87">
        <v>94</v>
      </c>
      <c r="B85" s="32" t="s">
        <v>65</v>
      </c>
      <c r="C85" s="123">
        <v>145671</v>
      </c>
      <c r="D85" s="124">
        <v>93054</v>
      </c>
      <c r="E85" s="121">
        <f t="shared" si="1"/>
        <v>52617</v>
      </c>
      <c r="F85" s="6" t="s">
        <v>144</v>
      </c>
    </row>
    <row r="86" spans="1:6" ht="14.45" customHeight="1" x14ac:dyDescent="0.2">
      <c r="A86" s="87">
        <v>95</v>
      </c>
      <c r="B86" s="85" t="s">
        <v>66</v>
      </c>
      <c r="C86" s="123">
        <v>115750</v>
      </c>
      <c r="D86" s="124">
        <v>1291</v>
      </c>
      <c r="E86" s="121">
        <f t="shared" si="1"/>
        <v>114459</v>
      </c>
      <c r="F86" s="6" t="s">
        <v>145</v>
      </c>
    </row>
    <row r="87" spans="1:6" ht="14.45" customHeight="1" x14ac:dyDescent="0.2">
      <c r="A87" s="87">
        <v>96</v>
      </c>
      <c r="B87" s="32" t="s">
        <v>67</v>
      </c>
      <c r="C87" s="123">
        <v>1778183</v>
      </c>
      <c r="D87" s="124">
        <v>184410</v>
      </c>
      <c r="E87" s="121">
        <f t="shared" si="1"/>
        <v>1593773</v>
      </c>
      <c r="F87" s="6" t="s">
        <v>146</v>
      </c>
    </row>
    <row r="88" spans="1:6" ht="20.100000000000001" customHeight="1" x14ac:dyDescent="0.2">
      <c r="A88" s="133" t="s">
        <v>69</v>
      </c>
      <c r="B88" s="133"/>
      <c r="C88" s="125">
        <f>SUM(C5:C87)</f>
        <v>270347508</v>
      </c>
      <c r="D88" s="125">
        <f>SUM(D5:D87)</f>
        <v>45035466</v>
      </c>
      <c r="E88" s="125">
        <f>SUM(E5:E87)</f>
        <v>225312042</v>
      </c>
      <c r="F88" s="116" t="s">
        <v>72</v>
      </c>
    </row>
    <row r="90" spans="1:6" ht="15" customHeight="1" x14ac:dyDescent="0.2">
      <c r="A90" s="115" t="s">
        <v>226</v>
      </c>
      <c r="B90" s="114" t="s">
        <v>258</v>
      </c>
      <c r="C90" s="114"/>
      <c r="D90" s="114"/>
    </row>
    <row r="91" spans="1:6" ht="15" customHeight="1" x14ac:dyDescent="0.2">
      <c r="A91" s="115" t="s">
        <v>226</v>
      </c>
      <c r="B91" s="114" t="s">
        <v>224</v>
      </c>
      <c r="C91" s="114"/>
      <c r="D91" s="114"/>
      <c r="E91" s="24"/>
    </row>
    <row r="92" spans="1:6" ht="15" customHeight="1" x14ac:dyDescent="0.2">
      <c r="A92" s="115" t="s">
        <v>226</v>
      </c>
      <c r="B92" s="114" t="s">
        <v>225</v>
      </c>
      <c r="C92" s="114"/>
      <c r="D92" s="114"/>
      <c r="E92" s="24"/>
    </row>
    <row r="93" spans="1:6" x14ac:dyDescent="0.2">
      <c r="C93" s="24"/>
      <c r="D93" s="24"/>
      <c r="E93" s="24"/>
    </row>
    <row r="94" spans="1:6" x14ac:dyDescent="0.2">
      <c r="C94" s="24"/>
      <c r="D94" s="24"/>
      <c r="E94" s="24"/>
    </row>
    <row r="95" spans="1:6" x14ac:dyDescent="0.2">
      <c r="C95" s="24"/>
      <c r="D95" s="24"/>
      <c r="E95" s="24"/>
    </row>
    <row r="96" spans="1:6" x14ac:dyDescent="0.2">
      <c r="C96" s="24"/>
      <c r="D96" s="24"/>
      <c r="E96" s="24"/>
    </row>
    <row r="97" spans="3:5" x14ac:dyDescent="0.2">
      <c r="C97" s="24"/>
      <c r="D97" s="24"/>
      <c r="E97" s="24"/>
    </row>
    <row r="98" spans="3:5" x14ac:dyDescent="0.2">
      <c r="C98" s="24"/>
      <c r="D98" s="24"/>
      <c r="E98" s="24"/>
    </row>
  </sheetData>
  <mergeCells count="6">
    <mergeCell ref="F3:F4"/>
    <mergeCell ref="A88:B88"/>
    <mergeCell ref="A1:B1"/>
    <mergeCell ref="A2:B2"/>
    <mergeCell ref="C2:E2"/>
    <mergeCell ref="A3:B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B94" sqref="B94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 x14ac:dyDescent="0.2">
      <c r="A1" s="130" t="s">
        <v>199</v>
      </c>
      <c r="B1" s="130"/>
      <c r="C1" s="88"/>
      <c r="D1" s="88"/>
      <c r="E1" s="88"/>
      <c r="F1" s="88"/>
      <c r="G1" s="88" t="s">
        <v>200</v>
      </c>
    </row>
    <row r="2" spans="1:7" ht="24.95" customHeight="1" x14ac:dyDescent="0.2">
      <c r="A2" s="135" t="s">
        <v>245</v>
      </c>
      <c r="B2" s="135"/>
      <c r="C2" s="135"/>
      <c r="D2" s="135"/>
      <c r="E2" s="136" t="s">
        <v>246</v>
      </c>
      <c r="F2" s="136"/>
      <c r="G2" s="136"/>
    </row>
    <row r="3" spans="1:7" ht="20.100000000000001" customHeight="1" x14ac:dyDescent="0.2">
      <c r="A3" s="131" t="s">
        <v>68</v>
      </c>
      <c r="B3" s="131"/>
      <c r="C3" s="13" t="s">
        <v>187</v>
      </c>
      <c r="D3" s="13" t="s">
        <v>188</v>
      </c>
      <c r="E3" s="13" t="s">
        <v>189</v>
      </c>
      <c r="F3" s="13" t="s">
        <v>69</v>
      </c>
      <c r="G3" s="132" t="s">
        <v>73</v>
      </c>
    </row>
    <row r="4" spans="1:7" ht="20.100000000000001" customHeight="1" x14ac:dyDescent="0.2">
      <c r="A4" s="131"/>
      <c r="B4" s="131"/>
      <c r="C4" s="1" t="s">
        <v>0</v>
      </c>
      <c r="D4" s="2" t="s">
        <v>70</v>
      </c>
      <c r="E4" s="3" t="s">
        <v>71</v>
      </c>
      <c r="F4" s="4" t="s">
        <v>72</v>
      </c>
      <c r="G4" s="132"/>
    </row>
    <row r="5" spans="1:7" ht="14.45" customHeight="1" x14ac:dyDescent="0.2">
      <c r="A5" s="86" t="s">
        <v>149</v>
      </c>
      <c r="B5" s="32" t="s">
        <v>1</v>
      </c>
      <c r="C5" s="98">
        <v>37844</v>
      </c>
      <c r="D5" s="98">
        <v>4564</v>
      </c>
      <c r="E5" s="99">
        <v>5212</v>
      </c>
      <c r="F5" s="28">
        <f t="shared" ref="F5:F32" si="0">SUM(C5:E5)</f>
        <v>47620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98">
        <v>245</v>
      </c>
      <c r="D6" s="98">
        <v>50</v>
      </c>
      <c r="E6" s="99">
        <v>16</v>
      </c>
      <c r="F6" s="28">
        <f t="shared" si="0"/>
        <v>311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98">
        <v>30</v>
      </c>
      <c r="D7" s="98">
        <v>16</v>
      </c>
      <c r="E7" s="99">
        <v>1026</v>
      </c>
      <c r="F7" s="28">
        <f t="shared" si="0"/>
        <v>1072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98">
        <v>8</v>
      </c>
      <c r="D8" s="98">
        <v>0</v>
      </c>
      <c r="E8" s="99">
        <v>0</v>
      </c>
      <c r="F8" s="28">
        <f t="shared" si="0"/>
        <v>8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98">
        <v>18</v>
      </c>
      <c r="D9" s="98">
        <v>82</v>
      </c>
      <c r="E9" s="99">
        <v>51025</v>
      </c>
      <c r="F9" s="28">
        <f t="shared" si="0"/>
        <v>51125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98">
        <v>4</v>
      </c>
      <c r="D10" s="98">
        <v>46</v>
      </c>
      <c r="E10" s="99">
        <v>2098</v>
      </c>
      <c r="F10" s="28">
        <f t="shared" si="0"/>
        <v>2148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98">
        <v>15</v>
      </c>
      <c r="D11" s="98">
        <v>208</v>
      </c>
      <c r="E11" s="99">
        <v>862</v>
      </c>
      <c r="F11" s="28">
        <f t="shared" si="0"/>
        <v>1085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98">
        <v>21</v>
      </c>
      <c r="D12" s="98">
        <v>199</v>
      </c>
      <c r="E12" s="99">
        <v>8291</v>
      </c>
      <c r="F12" s="28">
        <f t="shared" si="0"/>
        <v>8511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98">
        <v>2294</v>
      </c>
      <c r="D13" s="98">
        <v>1971</v>
      </c>
      <c r="E13" s="99">
        <v>19708</v>
      </c>
      <c r="F13" s="28">
        <f t="shared" si="0"/>
        <v>23973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98">
        <v>151</v>
      </c>
      <c r="D14" s="98">
        <v>422</v>
      </c>
      <c r="E14" s="99">
        <v>6051</v>
      </c>
      <c r="F14" s="28">
        <f t="shared" si="0"/>
        <v>6624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98">
        <v>11</v>
      </c>
      <c r="D15" s="98">
        <v>6</v>
      </c>
      <c r="E15" s="99">
        <v>7</v>
      </c>
      <c r="F15" s="28">
        <f t="shared" si="0"/>
        <v>24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98">
        <v>658</v>
      </c>
      <c r="D16" s="98">
        <v>336</v>
      </c>
      <c r="E16" s="99">
        <v>2124</v>
      </c>
      <c r="F16" s="28">
        <f t="shared" si="0"/>
        <v>3118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98">
        <v>8375</v>
      </c>
      <c r="D17" s="98">
        <v>3485</v>
      </c>
      <c r="E17" s="99">
        <v>1335</v>
      </c>
      <c r="F17" s="28">
        <f t="shared" si="0"/>
        <v>13195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98">
        <v>17</v>
      </c>
      <c r="D18" s="98">
        <v>56</v>
      </c>
      <c r="E18" s="99">
        <v>159</v>
      </c>
      <c r="F18" s="28">
        <f t="shared" si="0"/>
        <v>232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98">
        <v>803</v>
      </c>
      <c r="D19" s="98">
        <v>1186</v>
      </c>
      <c r="E19" s="99">
        <v>1159</v>
      </c>
      <c r="F19" s="28">
        <f t="shared" si="0"/>
        <v>3148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98">
        <v>57</v>
      </c>
      <c r="D20" s="98">
        <v>304</v>
      </c>
      <c r="E20" s="99">
        <v>3667</v>
      </c>
      <c r="F20" s="28">
        <f t="shared" si="0"/>
        <v>4028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98">
        <v>556</v>
      </c>
      <c r="D21" s="98">
        <v>915</v>
      </c>
      <c r="E21" s="99">
        <v>2969</v>
      </c>
      <c r="F21" s="28">
        <f t="shared" si="0"/>
        <v>4440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98">
        <v>42</v>
      </c>
      <c r="D22" s="98">
        <v>235</v>
      </c>
      <c r="E22" s="99">
        <v>14163</v>
      </c>
      <c r="F22" s="28">
        <f t="shared" si="0"/>
        <v>14440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98">
        <v>203</v>
      </c>
      <c r="D23" s="98">
        <v>931</v>
      </c>
      <c r="E23" s="99">
        <v>46722</v>
      </c>
      <c r="F23" s="28">
        <f t="shared" si="0"/>
        <v>47856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98">
        <v>19</v>
      </c>
      <c r="D24" s="98">
        <v>51</v>
      </c>
      <c r="E24" s="99">
        <v>2759</v>
      </c>
      <c r="F24" s="28">
        <f t="shared" si="0"/>
        <v>2829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98">
        <v>85</v>
      </c>
      <c r="D25" s="98">
        <v>378</v>
      </c>
      <c r="E25" s="99">
        <v>6811</v>
      </c>
      <c r="F25" s="28">
        <f t="shared" si="0"/>
        <v>7274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98">
        <v>516</v>
      </c>
      <c r="D26" s="98">
        <v>2764</v>
      </c>
      <c r="E26" s="99">
        <v>25969</v>
      </c>
      <c r="F26" s="28">
        <f t="shared" si="0"/>
        <v>29249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98">
        <v>59</v>
      </c>
      <c r="D27" s="98">
        <v>344</v>
      </c>
      <c r="E27" s="99">
        <v>16734</v>
      </c>
      <c r="F27" s="28">
        <f t="shared" si="0"/>
        <v>17137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98">
        <v>3673</v>
      </c>
      <c r="D28" s="98">
        <v>4581</v>
      </c>
      <c r="E28" s="99">
        <v>9995</v>
      </c>
      <c r="F28" s="28">
        <f t="shared" si="0"/>
        <v>18249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98">
        <v>39</v>
      </c>
      <c r="D29" s="98">
        <v>71</v>
      </c>
      <c r="E29" s="99">
        <v>919</v>
      </c>
      <c r="F29" s="28">
        <f t="shared" si="0"/>
        <v>1029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98">
        <v>72</v>
      </c>
      <c r="D30" s="98">
        <v>213</v>
      </c>
      <c r="E30" s="99">
        <v>5368</v>
      </c>
      <c r="F30" s="28">
        <f t="shared" si="0"/>
        <v>5653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98">
        <v>56</v>
      </c>
      <c r="D31" s="98">
        <v>238</v>
      </c>
      <c r="E31" s="99">
        <v>5381</v>
      </c>
      <c r="F31" s="28">
        <f t="shared" si="0"/>
        <v>5675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98">
        <v>27</v>
      </c>
      <c r="D32" s="98">
        <v>215</v>
      </c>
      <c r="E32" s="99">
        <v>1241</v>
      </c>
      <c r="F32" s="28">
        <f t="shared" si="0"/>
        <v>1483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98">
        <v>9</v>
      </c>
      <c r="D33" s="98">
        <v>27</v>
      </c>
      <c r="E33" s="99">
        <v>966</v>
      </c>
      <c r="F33" s="28">
        <f t="shared" ref="F33:F60" si="1">SUM(C33:E33)</f>
        <v>1002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98">
        <v>2079</v>
      </c>
      <c r="D34" s="98">
        <v>2295</v>
      </c>
      <c r="E34" s="99">
        <v>4392</v>
      </c>
      <c r="F34" s="28">
        <f t="shared" si="1"/>
        <v>8766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98">
        <v>174</v>
      </c>
      <c r="D35" s="98">
        <v>157</v>
      </c>
      <c r="E35" s="99">
        <v>1190</v>
      </c>
      <c r="F35" s="28">
        <f t="shared" si="1"/>
        <v>1521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98">
        <v>2470</v>
      </c>
      <c r="D36" s="98">
        <v>1276</v>
      </c>
      <c r="E36" s="99">
        <v>7508</v>
      </c>
      <c r="F36" s="28">
        <f t="shared" si="1"/>
        <v>11254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98">
        <v>372</v>
      </c>
      <c r="D37" s="98">
        <v>934</v>
      </c>
      <c r="E37" s="99">
        <v>54353</v>
      </c>
      <c r="F37" s="28">
        <f t="shared" si="1"/>
        <v>55659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98">
        <v>657</v>
      </c>
      <c r="D38" s="98">
        <v>1071</v>
      </c>
      <c r="E38" s="99">
        <v>5434</v>
      </c>
      <c r="F38" s="28">
        <f t="shared" si="1"/>
        <v>7162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98">
        <v>55</v>
      </c>
      <c r="D39" s="98">
        <v>93</v>
      </c>
      <c r="E39" s="99">
        <v>1351</v>
      </c>
      <c r="F39" s="28">
        <f t="shared" si="1"/>
        <v>1499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98">
        <v>63</v>
      </c>
      <c r="D40" s="98">
        <v>231</v>
      </c>
      <c r="E40" s="99">
        <v>829</v>
      </c>
      <c r="F40" s="28">
        <f t="shared" si="1"/>
        <v>1123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98">
        <v>8</v>
      </c>
      <c r="D41" s="98">
        <v>7</v>
      </c>
      <c r="E41" s="99">
        <v>91</v>
      </c>
      <c r="F41" s="28">
        <f t="shared" si="1"/>
        <v>106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98">
        <v>11771</v>
      </c>
      <c r="D42" s="98">
        <v>17287</v>
      </c>
      <c r="E42" s="99">
        <v>63598</v>
      </c>
      <c r="F42" s="28">
        <f t="shared" si="1"/>
        <v>92656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98">
        <v>313</v>
      </c>
      <c r="D43" s="98">
        <v>1376</v>
      </c>
      <c r="E43" s="99">
        <v>19161</v>
      </c>
      <c r="F43" s="28">
        <f t="shared" si="1"/>
        <v>20850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98">
        <v>4178</v>
      </c>
      <c r="D44" s="98">
        <v>5541</v>
      </c>
      <c r="E44" s="99">
        <v>15496</v>
      </c>
      <c r="F44" s="28">
        <f t="shared" si="1"/>
        <v>25215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98">
        <v>26899</v>
      </c>
      <c r="D45" s="98">
        <v>25891</v>
      </c>
      <c r="E45" s="99">
        <v>20817</v>
      </c>
      <c r="F45" s="28">
        <f t="shared" si="1"/>
        <v>73607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98">
        <v>16142</v>
      </c>
      <c r="D46" s="98">
        <v>18092</v>
      </c>
      <c r="E46" s="99">
        <v>31353</v>
      </c>
      <c r="F46" s="28">
        <f t="shared" si="1"/>
        <v>65587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98">
        <v>153352</v>
      </c>
      <c r="D47" s="98">
        <v>50096</v>
      </c>
      <c r="E47" s="99">
        <v>49952</v>
      </c>
      <c r="F47" s="28">
        <f t="shared" si="1"/>
        <v>253400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98">
        <v>1515</v>
      </c>
      <c r="D48" s="98">
        <v>3183</v>
      </c>
      <c r="E48" s="99">
        <v>24657</v>
      </c>
      <c r="F48" s="28">
        <f t="shared" si="1"/>
        <v>29355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98">
        <v>57</v>
      </c>
      <c r="D49" s="98">
        <v>287</v>
      </c>
      <c r="E49" s="99">
        <v>2071</v>
      </c>
      <c r="F49" s="28">
        <f t="shared" si="1"/>
        <v>2415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98">
        <v>227</v>
      </c>
      <c r="D50" s="98">
        <v>593</v>
      </c>
      <c r="E50" s="99">
        <v>24858</v>
      </c>
      <c r="F50" s="28">
        <f t="shared" si="1"/>
        <v>25678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98">
        <v>3006</v>
      </c>
      <c r="D51" s="98">
        <v>7496</v>
      </c>
      <c r="E51" s="99">
        <v>15279</v>
      </c>
      <c r="F51" s="28">
        <f t="shared" si="1"/>
        <v>25781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98">
        <v>361</v>
      </c>
      <c r="D52" s="98">
        <v>454</v>
      </c>
      <c r="E52" s="99">
        <v>918</v>
      </c>
      <c r="F52" s="28">
        <f t="shared" si="1"/>
        <v>1733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98">
        <v>12337</v>
      </c>
      <c r="D53" s="98">
        <v>9950</v>
      </c>
      <c r="E53" s="99">
        <v>13930</v>
      </c>
      <c r="F53" s="28">
        <f t="shared" si="1"/>
        <v>36217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98">
        <v>22795</v>
      </c>
      <c r="D54" s="98">
        <v>18620</v>
      </c>
      <c r="E54" s="99">
        <v>15544</v>
      </c>
      <c r="F54" s="28">
        <f t="shared" si="1"/>
        <v>56959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98">
        <v>366</v>
      </c>
      <c r="D55" s="98">
        <v>883</v>
      </c>
      <c r="E55" s="99">
        <v>5565</v>
      </c>
      <c r="F55" s="28">
        <f t="shared" si="1"/>
        <v>6814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98">
        <v>101</v>
      </c>
      <c r="D56" s="98">
        <v>179</v>
      </c>
      <c r="E56" s="99">
        <v>290</v>
      </c>
      <c r="F56" s="28">
        <f t="shared" si="1"/>
        <v>570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98">
        <v>123</v>
      </c>
      <c r="D57" s="98">
        <v>77</v>
      </c>
      <c r="E57" s="99">
        <v>288</v>
      </c>
      <c r="F57" s="28">
        <f t="shared" si="1"/>
        <v>488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98">
        <v>3627</v>
      </c>
      <c r="D58" s="98">
        <v>3608</v>
      </c>
      <c r="E58" s="99">
        <v>56901</v>
      </c>
      <c r="F58" s="28">
        <f t="shared" si="1"/>
        <v>64136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98">
        <v>238</v>
      </c>
      <c r="D59" s="98">
        <v>771</v>
      </c>
      <c r="E59" s="99">
        <v>1771</v>
      </c>
      <c r="F59" s="28">
        <f t="shared" si="1"/>
        <v>2780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98">
        <v>273</v>
      </c>
      <c r="D60" s="98">
        <v>312</v>
      </c>
      <c r="E60" s="99">
        <v>451</v>
      </c>
      <c r="F60" s="28">
        <f t="shared" si="1"/>
        <v>1036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98">
        <v>2510</v>
      </c>
      <c r="D61" s="98">
        <v>21589</v>
      </c>
      <c r="E61" s="99">
        <v>43431</v>
      </c>
      <c r="F61" s="28">
        <f t="shared" ref="F61:F85" si="2">SUM(C61:E61)</f>
        <v>67530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98">
        <v>1031</v>
      </c>
      <c r="D62" s="98">
        <v>1657</v>
      </c>
      <c r="E62" s="99">
        <v>6912</v>
      </c>
      <c r="F62" s="28">
        <f t="shared" si="2"/>
        <v>9600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98">
        <v>290</v>
      </c>
      <c r="D63" s="98">
        <v>1643</v>
      </c>
      <c r="E63" s="99">
        <v>604</v>
      </c>
      <c r="F63" s="28">
        <f t="shared" si="2"/>
        <v>2537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00">
        <v>50679</v>
      </c>
      <c r="D64" s="100">
        <v>7945</v>
      </c>
      <c r="E64" s="101">
        <v>7469</v>
      </c>
      <c r="F64" s="28">
        <f t="shared" si="2"/>
        <v>66093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00">
        <v>2210</v>
      </c>
      <c r="D65" s="100">
        <v>2871</v>
      </c>
      <c r="E65" s="101">
        <v>1256</v>
      </c>
      <c r="F65" s="28">
        <f t="shared" si="2"/>
        <v>6337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00">
        <v>219</v>
      </c>
      <c r="D66" s="100">
        <v>754</v>
      </c>
      <c r="E66" s="101">
        <v>2797</v>
      </c>
      <c r="F66" s="28">
        <f t="shared" si="2"/>
        <v>3770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00">
        <v>891</v>
      </c>
      <c r="D67" s="100">
        <v>3381</v>
      </c>
      <c r="E67" s="101">
        <v>6649</v>
      </c>
      <c r="F67" s="28">
        <f t="shared" si="2"/>
        <v>10921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00">
        <v>10</v>
      </c>
      <c r="D68" s="100">
        <v>25</v>
      </c>
      <c r="E68" s="101">
        <v>195</v>
      </c>
      <c r="F68" s="28">
        <f t="shared" si="2"/>
        <v>230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00">
        <v>2030</v>
      </c>
      <c r="D69" s="100">
        <v>3234</v>
      </c>
      <c r="E69" s="101">
        <v>1855</v>
      </c>
      <c r="F69" s="28">
        <f t="shared" si="2"/>
        <v>7119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00">
        <v>2077</v>
      </c>
      <c r="D70" s="100">
        <v>1340</v>
      </c>
      <c r="E70" s="101">
        <v>368</v>
      </c>
      <c r="F70" s="28">
        <f t="shared" si="2"/>
        <v>3785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00">
        <v>199</v>
      </c>
      <c r="D71" s="100">
        <v>53</v>
      </c>
      <c r="E71" s="101">
        <v>8</v>
      </c>
      <c r="F71" s="28">
        <f t="shared" si="2"/>
        <v>260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00">
        <v>7271</v>
      </c>
      <c r="D72" s="100">
        <v>2766</v>
      </c>
      <c r="E72" s="101">
        <v>4098</v>
      </c>
      <c r="F72" s="28">
        <f t="shared" si="2"/>
        <v>14135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00">
        <v>5890</v>
      </c>
      <c r="D73" s="100">
        <v>3300</v>
      </c>
      <c r="E73" s="101">
        <v>1247</v>
      </c>
      <c r="F73" s="28">
        <f t="shared" si="2"/>
        <v>10437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00">
        <v>2321</v>
      </c>
      <c r="D74" s="100">
        <v>3452</v>
      </c>
      <c r="E74" s="101">
        <v>5148</v>
      </c>
      <c r="F74" s="28">
        <f t="shared" si="2"/>
        <v>10921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00">
        <v>361</v>
      </c>
      <c r="D75" s="100">
        <v>1528</v>
      </c>
      <c r="E75" s="101">
        <v>24240</v>
      </c>
      <c r="F75" s="28">
        <f t="shared" si="2"/>
        <v>26129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00">
        <v>803</v>
      </c>
      <c r="D76" s="100">
        <v>1611</v>
      </c>
      <c r="E76" s="101">
        <v>12607</v>
      </c>
      <c r="F76" s="28">
        <f t="shared" si="2"/>
        <v>15021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00">
        <v>1919</v>
      </c>
      <c r="D77" s="100">
        <v>1573</v>
      </c>
      <c r="E77" s="101">
        <v>2538</v>
      </c>
      <c r="F77" s="28">
        <f t="shared" si="2"/>
        <v>6030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00">
        <v>4872</v>
      </c>
      <c r="D78" s="100">
        <v>25921</v>
      </c>
      <c r="E78" s="101">
        <v>72133</v>
      </c>
      <c r="F78" s="28">
        <f t="shared" si="2"/>
        <v>102926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00">
        <v>474</v>
      </c>
      <c r="D79" s="100">
        <v>6290</v>
      </c>
      <c r="E79" s="101">
        <v>40508</v>
      </c>
      <c r="F79" s="28">
        <f t="shared" si="2"/>
        <v>47272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00">
        <v>55</v>
      </c>
      <c r="D80" s="100">
        <v>255</v>
      </c>
      <c r="E80" s="101">
        <v>944</v>
      </c>
      <c r="F80" s="28">
        <f t="shared" si="2"/>
        <v>1254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00">
        <v>1307</v>
      </c>
      <c r="D81" s="100">
        <v>4969</v>
      </c>
      <c r="E81" s="101">
        <v>4368</v>
      </c>
      <c r="F81" s="28">
        <f t="shared" si="2"/>
        <v>10644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00">
        <v>172</v>
      </c>
      <c r="D82" s="100">
        <v>233</v>
      </c>
      <c r="E82" s="101">
        <v>56</v>
      </c>
      <c r="F82" s="28">
        <f t="shared" si="2"/>
        <v>461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00">
        <v>103</v>
      </c>
      <c r="D83" s="100">
        <v>136</v>
      </c>
      <c r="E83" s="101">
        <v>270</v>
      </c>
      <c r="F83" s="28">
        <f t="shared" si="2"/>
        <v>509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00">
        <v>1072</v>
      </c>
      <c r="D84" s="100">
        <v>1915</v>
      </c>
      <c r="E84" s="101">
        <v>2791</v>
      </c>
      <c r="F84" s="28">
        <f t="shared" si="2"/>
        <v>5778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00">
        <v>2189</v>
      </c>
      <c r="D85" s="100">
        <v>5910</v>
      </c>
      <c r="E85" s="101">
        <v>5355</v>
      </c>
      <c r="F85" s="28">
        <f t="shared" si="2"/>
        <v>13454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00">
        <v>4271</v>
      </c>
      <c r="D86" s="100">
        <v>1305</v>
      </c>
      <c r="E86" s="101">
        <v>2818</v>
      </c>
      <c r="F86" s="28">
        <f>SUM(C86:E86)</f>
        <v>8394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00">
        <v>15556</v>
      </c>
      <c r="D87" s="100">
        <v>8719</v>
      </c>
      <c r="E87" s="101">
        <v>1451</v>
      </c>
      <c r="F87" s="28">
        <f>SUM(C87:E87)</f>
        <v>25726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27">
        <v>414906</v>
      </c>
      <c r="D88" s="27">
        <v>296141</v>
      </c>
      <c r="E88" s="27">
        <v>891638</v>
      </c>
      <c r="F88" s="27">
        <f>SUM(F5:F87)</f>
        <v>1672178</v>
      </c>
      <c r="G88" s="7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</row>
    <row r="91" spans="1:7" ht="15" customHeight="1" x14ac:dyDescent="0.2">
      <c r="A91" s="115" t="s">
        <v>226</v>
      </c>
      <c r="B91" s="114" t="s">
        <v>224</v>
      </c>
      <c r="C91" s="114"/>
    </row>
    <row r="92" spans="1:7" ht="15" customHeight="1" x14ac:dyDescent="0.2">
      <c r="A92" s="115" t="s">
        <v>226</v>
      </c>
      <c r="B92" s="114" t="s">
        <v>225</v>
      </c>
      <c r="C92" s="114"/>
    </row>
  </sheetData>
  <mergeCells count="6">
    <mergeCell ref="A3:B4"/>
    <mergeCell ref="G3:G4"/>
    <mergeCell ref="A1:B1"/>
    <mergeCell ref="A88:B88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64" workbookViewId="0">
      <selection activeCell="C94" sqref="C94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30" t="s">
        <v>201</v>
      </c>
      <c r="B1" s="130"/>
      <c r="C1" s="88"/>
      <c r="D1" s="88"/>
      <c r="E1" s="88"/>
      <c r="F1" s="88"/>
      <c r="G1" s="88" t="s">
        <v>202</v>
      </c>
    </row>
    <row r="2" spans="1:7" ht="24.95" customHeight="1" x14ac:dyDescent="0.2">
      <c r="A2" s="134" t="s">
        <v>247</v>
      </c>
      <c r="B2" s="134"/>
      <c r="C2" s="134"/>
      <c r="D2" s="134"/>
      <c r="E2" s="137" t="s">
        <v>248</v>
      </c>
      <c r="F2" s="137"/>
      <c r="G2" s="137"/>
    </row>
    <row r="3" spans="1:7" ht="20.100000000000001" customHeight="1" x14ac:dyDescent="0.2">
      <c r="A3" s="131" t="s">
        <v>68</v>
      </c>
      <c r="B3" s="131"/>
      <c r="C3" s="13" t="s">
        <v>187</v>
      </c>
      <c r="D3" s="13" t="s">
        <v>188</v>
      </c>
      <c r="E3" s="13" t="s">
        <v>189</v>
      </c>
      <c r="F3" s="13" t="s">
        <v>69</v>
      </c>
      <c r="G3" s="132" t="s">
        <v>73</v>
      </c>
    </row>
    <row r="4" spans="1:7" ht="20.100000000000001" customHeight="1" x14ac:dyDescent="0.2">
      <c r="A4" s="131"/>
      <c r="B4" s="131"/>
      <c r="C4" s="1" t="s">
        <v>0</v>
      </c>
      <c r="D4" s="2" t="s">
        <v>70</v>
      </c>
      <c r="E4" s="3" t="s">
        <v>71</v>
      </c>
      <c r="F4" s="4" t="s">
        <v>72</v>
      </c>
      <c r="G4" s="132"/>
    </row>
    <row r="5" spans="1:7" ht="14.45" customHeight="1" x14ac:dyDescent="0.2">
      <c r="A5" s="86" t="s">
        <v>149</v>
      </c>
      <c r="B5" s="32" t="s">
        <v>1</v>
      </c>
      <c r="C5" s="102">
        <v>126725</v>
      </c>
      <c r="D5" s="102">
        <v>59446</v>
      </c>
      <c r="E5" s="96">
        <v>57077</v>
      </c>
      <c r="F5" s="11">
        <f>SUM(C5:E5)</f>
        <v>243248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02">
        <v>805</v>
      </c>
      <c r="D6" s="102">
        <v>195</v>
      </c>
      <c r="E6" s="96">
        <v>23</v>
      </c>
      <c r="F6" s="11">
        <f t="shared" ref="F6:F32" si="0">SUM(C6:E6)</f>
        <v>1023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02">
        <v>58</v>
      </c>
      <c r="D7" s="102">
        <v>60</v>
      </c>
      <c r="E7" s="96">
        <v>3825</v>
      </c>
      <c r="F7" s="11">
        <f t="shared" si="0"/>
        <v>3943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02">
        <v>4</v>
      </c>
      <c r="D8" s="102">
        <v>0</v>
      </c>
      <c r="E8" s="96">
        <v>0</v>
      </c>
      <c r="F8" s="11">
        <f t="shared" si="0"/>
        <v>4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02">
        <v>11</v>
      </c>
      <c r="D9" s="102">
        <v>59</v>
      </c>
      <c r="E9" s="96">
        <v>10234</v>
      </c>
      <c r="F9" s="11">
        <f t="shared" si="0"/>
        <v>10304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02">
        <v>15</v>
      </c>
      <c r="D10" s="102">
        <v>90</v>
      </c>
      <c r="E10" s="96">
        <v>1479</v>
      </c>
      <c r="F10" s="11">
        <f t="shared" si="0"/>
        <v>1584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02">
        <v>73</v>
      </c>
      <c r="D11" s="102">
        <v>1885</v>
      </c>
      <c r="E11" s="96">
        <v>6863</v>
      </c>
      <c r="F11" s="11">
        <f t="shared" si="0"/>
        <v>8821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02">
        <v>33</v>
      </c>
      <c r="D12" s="102">
        <v>313</v>
      </c>
      <c r="E12" s="96">
        <v>11585</v>
      </c>
      <c r="F12" s="11">
        <f t="shared" si="0"/>
        <v>11931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02">
        <v>19443</v>
      </c>
      <c r="D13" s="102">
        <v>12127</v>
      </c>
      <c r="E13" s="96">
        <v>56494</v>
      </c>
      <c r="F13" s="11">
        <f t="shared" si="0"/>
        <v>88064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02">
        <v>1174</v>
      </c>
      <c r="D14" s="102">
        <v>1595</v>
      </c>
      <c r="E14" s="96">
        <v>19791</v>
      </c>
      <c r="F14" s="11">
        <f t="shared" si="0"/>
        <v>22560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02">
        <v>104</v>
      </c>
      <c r="D15" s="102">
        <v>56</v>
      </c>
      <c r="E15" s="96">
        <v>41</v>
      </c>
      <c r="F15" s="11">
        <f t="shared" si="0"/>
        <v>201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02">
        <v>4591</v>
      </c>
      <c r="D16" s="102">
        <v>1668</v>
      </c>
      <c r="E16" s="96">
        <v>13162</v>
      </c>
      <c r="F16" s="11">
        <f t="shared" si="0"/>
        <v>19421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02">
        <v>51629</v>
      </c>
      <c r="D17" s="102">
        <v>11490</v>
      </c>
      <c r="E17" s="96">
        <v>6528</v>
      </c>
      <c r="F17" s="11">
        <f t="shared" si="0"/>
        <v>69647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02">
        <v>143</v>
      </c>
      <c r="D18" s="102">
        <v>96</v>
      </c>
      <c r="E18" s="96">
        <v>1728</v>
      </c>
      <c r="F18" s="11">
        <f t="shared" si="0"/>
        <v>1967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02">
        <v>7983</v>
      </c>
      <c r="D19" s="102">
        <v>11093</v>
      </c>
      <c r="E19" s="96">
        <v>6208</v>
      </c>
      <c r="F19" s="11">
        <f t="shared" si="0"/>
        <v>25284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02">
        <v>174</v>
      </c>
      <c r="D20" s="102">
        <v>1014</v>
      </c>
      <c r="E20" s="96">
        <v>11684</v>
      </c>
      <c r="F20" s="11">
        <f t="shared" si="0"/>
        <v>12872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02">
        <v>1995</v>
      </c>
      <c r="D21" s="102">
        <v>2808</v>
      </c>
      <c r="E21" s="96">
        <v>9602</v>
      </c>
      <c r="F21" s="11">
        <f t="shared" si="0"/>
        <v>14405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02">
        <v>110</v>
      </c>
      <c r="D22" s="102">
        <v>941</v>
      </c>
      <c r="E22" s="96">
        <v>3285</v>
      </c>
      <c r="F22" s="11">
        <f t="shared" si="0"/>
        <v>4336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02">
        <v>747</v>
      </c>
      <c r="D23" s="102">
        <v>4367</v>
      </c>
      <c r="E23" s="96">
        <v>43793</v>
      </c>
      <c r="F23" s="11">
        <f t="shared" si="0"/>
        <v>48907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02">
        <v>32</v>
      </c>
      <c r="D24" s="102">
        <v>158</v>
      </c>
      <c r="E24" s="96">
        <v>4264</v>
      </c>
      <c r="F24" s="11">
        <f t="shared" si="0"/>
        <v>4454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02">
        <v>554</v>
      </c>
      <c r="D25" s="102">
        <v>2861</v>
      </c>
      <c r="E25" s="96">
        <v>17124</v>
      </c>
      <c r="F25" s="11">
        <f t="shared" si="0"/>
        <v>20539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02">
        <v>4365</v>
      </c>
      <c r="D26" s="102">
        <v>13243</v>
      </c>
      <c r="E26" s="96">
        <v>86947</v>
      </c>
      <c r="F26" s="11">
        <f t="shared" si="0"/>
        <v>104555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02">
        <v>246</v>
      </c>
      <c r="D27" s="102">
        <v>1550</v>
      </c>
      <c r="E27" s="96">
        <v>29134</v>
      </c>
      <c r="F27" s="11">
        <f t="shared" si="0"/>
        <v>30930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02">
        <v>36688</v>
      </c>
      <c r="D28" s="102">
        <v>37962</v>
      </c>
      <c r="E28" s="96">
        <v>45682</v>
      </c>
      <c r="F28" s="11">
        <f t="shared" si="0"/>
        <v>120332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02">
        <v>103</v>
      </c>
      <c r="D29" s="102">
        <v>261</v>
      </c>
      <c r="E29" s="96">
        <v>1420</v>
      </c>
      <c r="F29" s="11">
        <f t="shared" si="0"/>
        <v>1784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02">
        <v>518</v>
      </c>
      <c r="D30" s="102">
        <v>755</v>
      </c>
      <c r="E30" s="96">
        <v>15895</v>
      </c>
      <c r="F30" s="11">
        <f t="shared" si="0"/>
        <v>17168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02">
        <v>231</v>
      </c>
      <c r="D31" s="102">
        <v>1064</v>
      </c>
      <c r="E31" s="96">
        <v>19522</v>
      </c>
      <c r="F31" s="11">
        <f t="shared" si="0"/>
        <v>20817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02">
        <v>221</v>
      </c>
      <c r="D32" s="102">
        <v>1222</v>
      </c>
      <c r="E32" s="96">
        <v>5018</v>
      </c>
      <c r="F32" s="11">
        <f t="shared" si="0"/>
        <v>6461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02">
        <v>38</v>
      </c>
      <c r="D33" s="102">
        <v>75</v>
      </c>
      <c r="E33" s="96">
        <v>1755</v>
      </c>
      <c r="F33" s="11">
        <f t="shared" ref="F33:F60" si="1">SUM(C33:E33)</f>
        <v>1868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02">
        <v>14357</v>
      </c>
      <c r="D34" s="102">
        <v>15708</v>
      </c>
      <c r="E34" s="96">
        <v>19479</v>
      </c>
      <c r="F34" s="11">
        <f t="shared" si="1"/>
        <v>49544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02">
        <v>531</v>
      </c>
      <c r="D35" s="102">
        <v>568</v>
      </c>
      <c r="E35" s="96">
        <v>5088</v>
      </c>
      <c r="F35" s="11">
        <f t="shared" si="1"/>
        <v>6187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02">
        <v>21793</v>
      </c>
      <c r="D36" s="102">
        <v>4265</v>
      </c>
      <c r="E36" s="96">
        <v>27384</v>
      </c>
      <c r="F36" s="11">
        <f t="shared" si="1"/>
        <v>53442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02">
        <v>252</v>
      </c>
      <c r="D37" s="102">
        <v>701</v>
      </c>
      <c r="E37" s="96">
        <v>13594</v>
      </c>
      <c r="F37" s="11">
        <f t="shared" si="1"/>
        <v>14547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02">
        <v>2125</v>
      </c>
      <c r="D38" s="102">
        <v>2028</v>
      </c>
      <c r="E38" s="96">
        <v>9351</v>
      </c>
      <c r="F38" s="11">
        <f t="shared" si="1"/>
        <v>13504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02">
        <v>86</v>
      </c>
      <c r="D39" s="102">
        <v>318</v>
      </c>
      <c r="E39" s="96">
        <v>8607</v>
      </c>
      <c r="F39" s="11">
        <f t="shared" si="1"/>
        <v>9011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02">
        <v>209</v>
      </c>
      <c r="D40" s="102">
        <v>836</v>
      </c>
      <c r="E40" s="96">
        <v>7920</v>
      </c>
      <c r="F40" s="11">
        <f t="shared" si="1"/>
        <v>8965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02">
        <v>8</v>
      </c>
      <c r="D41" s="102">
        <v>20</v>
      </c>
      <c r="E41" s="96">
        <v>129</v>
      </c>
      <c r="F41" s="11">
        <f t="shared" si="1"/>
        <v>157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02">
        <v>14250</v>
      </c>
      <c r="D42" s="102">
        <v>60887</v>
      </c>
      <c r="E42" s="96">
        <v>521726</v>
      </c>
      <c r="F42" s="11">
        <f t="shared" si="1"/>
        <v>596863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02">
        <v>342</v>
      </c>
      <c r="D43" s="102">
        <v>3718</v>
      </c>
      <c r="E43" s="96">
        <v>155474</v>
      </c>
      <c r="F43" s="11">
        <f t="shared" si="1"/>
        <v>159534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02">
        <v>14761</v>
      </c>
      <c r="D44" s="102">
        <v>27250</v>
      </c>
      <c r="E44" s="96">
        <v>122929</v>
      </c>
      <c r="F44" s="11">
        <f t="shared" si="1"/>
        <v>164940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02">
        <v>177201</v>
      </c>
      <c r="D45" s="102">
        <v>83253</v>
      </c>
      <c r="E45" s="96">
        <v>45071</v>
      </c>
      <c r="F45" s="11">
        <f t="shared" si="1"/>
        <v>305525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02">
        <v>54279</v>
      </c>
      <c r="D46" s="102">
        <v>46401</v>
      </c>
      <c r="E46" s="96">
        <v>73521</v>
      </c>
      <c r="F46" s="11">
        <f t="shared" si="1"/>
        <v>174201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02">
        <v>504278</v>
      </c>
      <c r="D47" s="102">
        <v>153445</v>
      </c>
      <c r="E47" s="96">
        <v>110783</v>
      </c>
      <c r="F47" s="11">
        <f t="shared" si="1"/>
        <v>768506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02">
        <v>2393</v>
      </c>
      <c r="D48" s="102">
        <v>8313</v>
      </c>
      <c r="E48" s="96">
        <v>59605</v>
      </c>
      <c r="F48" s="11">
        <f t="shared" si="1"/>
        <v>70311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02">
        <v>119</v>
      </c>
      <c r="D49" s="102">
        <v>471</v>
      </c>
      <c r="E49" s="96">
        <v>6137</v>
      </c>
      <c r="F49" s="11">
        <f t="shared" si="1"/>
        <v>6727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02">
        <v>507</v>
      </c>
      <c r="D50" s="102">
        <v>667</v>
      </c>
      <c r="E50" s="96">
        <v>7226</v>
      </c>
      <c r="F50" s="11">
        <f t="shared" si="1"/>
        <v>8400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02">
        <v>14846</v>
      </c>
      <c r="D51" s="102">
        <v>25782</v>
      </c>
      <c r="E51" s="96">
        <v>38419</v>
      </c>
      <c r="F51" s="11">
        <f t="shared" si="1"/>
        <v>79047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02">
        <v>302</v>
      </c>
      <c r="D52" s="102">
        <v>413</v>
      </c>
      <c r="E52" s="96">
        <v>877</v>
      </c>
      <c r="F52" s="11">
        <f t="shared" si="1"/>
        <v>1592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02">
        <v>33880</v>
      </c>
      <c r="D53" s="102">
        <v>24075</v>
      </c>
      <c r="E53" s="96">
        <v>37957</v>
      </c>
      <c r="F53" s="11">
        <f t="shared" si="1"/>
        <v>95912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02">
        <v>121035</v>
      </c>
      <c r="D54" s="102">
        <v>120314</v>
      </c>
      <c r="E54" s="96">
        <v>73647</v>
      </c>
      <c r="F54" s="11">
        <f t="shared" si="1"/>
        <v>314996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02">
        <v>724</v>
      </c>
      <c r="D55" s="102">
        <v>1201</v>
      </c>
      <c r="E55" s="96">
        <v>4908</v>
      </c>
      <c r="F55" s="11">
        <f t="shared" si="1"/>
        <v>6833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02">
        <v>216</v>
      </c>
      <c r="D56" s="102">
        <v>231</v>
      </c>
      <c r="E56" s="96">
        <v>308</v>
      </c>
      <c r="F56" s="11">
        <f t="shared" si="1"/>
        <v>755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02">
        <v>525</v>
      </c>
      <c r="D57" s="102">
        <v>221</v>
      </c>
      <c r="E57" s="96">
        <v>358</v>
      </c>
      <c r="F57" s="11">
        <f t="shared" si="1"/>
        <v>1104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02">
        <v>2294</v>
      </c>
      <c r="D58" s="102">
        <v>1604</v>
      </c>
      <c r="E58" s="96">
        <v>10620</v>
      </c>
      <c r="F58" s="11">
        <f t="shared" si="1"/>
        <v>14518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02">
        <v>366</v>
      </c>
      <c r="D59" s="102">
        <v>1201</v>
      </c>
      <c r="E59" s="96">
        <v>3576</v>
      </c>
      <c r="F59" s="11">
        <f t="shared" si="1"/>
        <v>5143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02">
        <v>314</v>
      </c>
      <c r="D60" s="102">
        <v>451</v>
      </c>
      <c r="E60" s="96">
        <v>927</v>
      </c>
      <c r="F60" s="11">
        <f t="shared" si="1"/>
        <v>1692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02">
        <v>1639</v>
      </c>
      <c r="D61" s="102">
        <v>5506</v>
      </c>
      <c r="E61" s="96">
        <v>13888</v>
      </c>
      <c r="F61" s="11">
        <f t="shared" ref="F61:F87" si="2">SUM(C61:E61)</f>
        <v>21033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02">
        <v>687</v>
      </c>
      <c r="D62" s="102">
        <v>1128</v>
      </c>
      <c r="E62" s="96">
        <v>6297</v>
      </c>
      <c r="F62" s="11">
        <f t="shared" si="2"/>
        <v>8112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02">
        <v>178</v>
      </c>
      <c r="D63" s="102">
        <v>1163</v>
      </c>
      <c r="E63" s="96">
        <v>793</v>
      </c>
      <c r="F63" s="11">
        <f t="shared" si="2"/>
        <v>2134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02">
        <v>17391</v>
      </c>
      <c r="D64" s="102">
        <v>10523</v>
      </c>
      <c r="E64" s="96">
        <v>27480</v>
      </c>
      <c r="F64" s="11">
        <f t="shared" si="2"/>
        <v>55394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02">
        <v>1180</v>
      </c>
      <c r="D65" s="102">
        <v>2012</v>
      </c>
      <c r="E65" s="96">
        <v>2639</v>
      </c>
      <c r="F65" s="11">
        <f t="shared" si="2"/>
        <v>5831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02">
        <v>181</v>
      </c>
      <c r="D66" s="102">
        <v>958</v>
      </c>
      <c r="E66" s="96">
        <v>3970</v>
      </c>
      <c r="F66" s="11">
        <f t="shared" si="2"/>
        <v>5109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02">
        <v>1797</v>
      </c>
      <c r="D67" s="102">
        <v>5902</v>
      </c>
      <c r="E67" s="96">
        <v>29206</v>
      </c>
      <c r="F67" s="11">
        <f t="shared" si="2"/>
        <v>36905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02">
        <v>12</v>
      </c>
      <c r="D68" s="102">
        <v>24</v>
      </c>
      <c r="E68" s="96">
        <v>220</v>
      </c>
      <c r="F68" s="11">
        <f t="shared" si="2"/>
        <v>256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02">
        <v>4397</v>
      </c>
      <c r="D69" s="102">
        <v>7978</v>
      </c>
      <c r="E69" s="96">
        <v>5320</v>
      </c>
      <c r="F69" s="11">
        <f t="shared" si="2"/>
        <v>17695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02">
        <v>5442</v>
      </c>
      <c r="D70" s="102">
        <v>1684</v>
      </c>
      <c r="E70" s="96">
        <v>851</v>
      </c>
      <c r="F70" s="11">
        <f t="shared" si="2"/>
        <v>7977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02">
        <v>826</v>
      </c>
      <c r="D71" s="102">
        <v>137</v>
      </c>
      <c r="E71" s="96">
        <v>27</v>
      </c>
      <c r="F71" s="11">
        <f t="shared" si="2"/>
        <v>990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02">
        <v>12831</v>
      </c>
      <c r="D72" s="102">
        <v>5904</v>
      </c>
      <c r="E72" s="96">
        <v>15644</v>
      </c>
      <c r="F72" s="11">
        <f t="shared" si="2"/>
        <v>34379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02">
        <v>3136</v>
      </c>
      <c r="D73" s="102">
        <v>2372</v>
      </c>
      <c r="E73" s="96">
        <v>4462</v>
      </c>
      <c r="F73" s="11">
        <f t="shared" si="2"/>
        <v>9970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02">
        <v>3226</v>
      </c>
      <c r="D74" s="102">
        <v>4928</v>
      </c>
      <c r="E74" s="96">
        <v>2746</v>
      </c>
      <c r="F74" s="11">
        <f t="shared" si="2"/>
        <v>10900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02">
        <v>255</v>
      </c>
      <c r="D75" s="102">
        <v>702</v>
      </c>
      <c r="E75" s="96">
        <v>5469</v>
      </c>
      <c r="F75" s="11">
        <f t="shared" si="2"/>
        <v>6426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02">
        <v>1314</v>
      </c>
      <c r="D76" s="102">
        <v>4109</v>
      </c>
      <c r="E76" s="96">
        <v>103309</v>
      </c>
      <c r="F76" s="11">
        <f t="shared" si="2"/>
        <v>108732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02">
        <v>2795</v>
      </c>
      <c r="D77" s="102">
        <v>2403</v>
      </c>
      <c r="E77" s="96">
        <v>3627</v>
      </c>
      <c r="F77" s="11">
        <f t="shared" si="2"/>
        <v>8825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02">
        <v>3027</v>
      </c>
      <c r="D78" s="102">
        <v>19513</v>
      </c>
      <c r="E78" s="96">
        <v>60795</v>
      </c>
      <c r="F78" s="11">
        <f t="shared" si="2"/>
        <v>83335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02">
        <v>1030</v>
      </c>
      <c r="D79" s="102">
        <v>14767</v>
      </c>
      <c r="E79" s="96">
        <v>106372</v>
      </c>
      <c r="F79" s="11">
        <f t="shared" si="2"/>
        <v>122169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02">
        <v>20</v>
      </c>
      <c r="D80" s="102">
        <v>74</v>
      </c>
      <c r="E80" s="96">
        <v>507</v>
      </c>
      <c r="F80" s="11">
        <f t="shared" si="2"/>
        <v>601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02">
        <v>445</v>
      </c>
      <c r="D81" s="102">
        <v>2017</v>
      </c>
      <c r="E81" s="96">
        <v>2445</v>
      </c>
      <c r="F81" s="11">
        <f t="shared" si="2"/>
        <v>4907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02">
        <v>323</v>
      </c>
      <c r="D82" s="102">
        <v>258</v>
      </c>
      <c r="E82" s="96">
        <v>6411</v>
      </c>
      <c r="F82" s="11">
        <f t="shared" si="2"/>
        <v>6992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02">
        <v>185</v>
      </c>
      <c r="D83" s="102">
        <v>187</v>
      </c>
      <c r="E83" s="96">
        <v>401</v>
      </c>
      <c r="F83" s="11">
        <f t="shared" si="2"/>
        <v>773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02">
        <v>1802</v>
      </c>
      <c r="D84" s="102">
        <v>3465</v>
      </c>
      <c r="E84" s="96">
        <v>10092</v>
      </c>
      <c r="F84" s="11">
        <f t="shared" si="2"/>
        <v>15359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02">
        <v>1118</v>
      </c>
      <c r="D85" s="102">
        <v>1851</v>
      </c>
      <c r="E85" s="96">
        <v>1929</v>
      </c>
      <c r="F85" s="11">
        <f t="shared" si="2"/>
        <v>4898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02">
        <v>18892</v>
      </c>
      <c r="D86" s="102">
        <v>3651</v>
      </c>
      <c r="E86" s="96">
        <v>6145</v>
      </c>
      <c r="F86" s="11">
        <f t="shared" si="2"/>
        <v>28688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02">
        <v>104235</v>
      </c>
      <c r="D87" s="102">
        <v>16788</v>
      </c>
      <c r="E87" s="96">
        <v>4663</v>
      </c>
      <c r="F87" s="11">
        <f t="shared" si="2"/>
        <v>125686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103">
        <v>1381307</v>
      </c>
      <c r="D88" s="103">
        <v>845011</v>
      </c>
      <c r="E88" s="103">
        <v>2194235</v>
      </c>
      <c r="F88" s="95">
        <f>SUM(F5:F87)</f>
        <v>4583462</v>
      </c>
      <c r="G88" s="7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</row>
    <row r="91" spans="1:7" ht="15" customHeight="1" x14ac:dyDescent="0.2">
      <c r="A91" s="115" t="s">
        <v>226</v>
      </c>
      <c r="B91" s="114" t="s">
        <v>224</v>
      </c>
      <c r="C91" s="114"/>
    </row>
    <row r="92" spans="1:7" ht="15" customHeight="1" x14ac:dyDescent="0.2">
      <c r="A92" s="115" t="s">
        <v>226</v>
      </c>
      <c r="B92" s="114" t="s">
        <v>225</v>
      </c>
      <c r="C92" s="114"/>
    </row>
  </sheetData>
  <mergeCells count="6">
    <mergeCell ref="A1:B1"/>
    <mergeCell ref="A88:B88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73" workbookViewId="0">
      <selection activeCell="B92" sqref="B92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30" t="s">
        <v>203</v>
      </c>
      <c r="B1" s="130"/>
      <c r="C1" s="88"/>
      <c r="D1" s="88"/>
      <c r="E1" s="88"/>
      <c r="F1" s="88"/>
      <c r="G1" s="88" t="s">
        <v>204</v>
      </c>
    </row>
    <row r="2" spans="1:7" ht="24.95" customHeight="1" x14ac:dyDescent="0.2">
      <c r="A2" s="134" t="s">
        <v>249</v>
      </c>
      <c r="B2" s="134"/>
      <c r="C2" s="134"/>
      <c r="D2" s="134"/>
      <c r="E2" s="137" t="s">
        <v>250</v>
      </c>
      <c r="F2" s="137"/>
      <c r="G2" s="137"/>
    </row>
    <row r="3" spans="1:7" ht="20.100000000000001" customHeight="1" x14ac:dyDescent="0.2">
      <c r="A3" s="131" t="s">
        <v>68</v>
      </c>
      <c r="B3" s="131"/>
      <c r="C3" s="13" t="s">
        <v>187</v>
      </c>
      <c r="D3" s="13" t="s">
        <v>188</v>
      </c>
      <c r="E3" s="13" t="s">
        <v>189</v>
      </c>
      <c r="F3" s="13" t="s">
        <v>69</v>
      </c>
      <c r="G3" s="132" t="s">
        <v>73</v>
      </c>
    </row>
    <row r="4" spans="1:7" ht="20.100000000000001" customHeight="1" x14ac:dyDescent="0.2">
      <c r="A4" s="131"/>
      <c r="B4" s="131"/>
      <c r="C4" s="1" t="s">
        <v>0</v>
      </c>
      <c r="D4" s="2" t="s">
        <v>70</v>
      </c>
      <c r="E4" s="3" t="s">
        <v>71</v>
      </c>
      <c r="F4" s="4" t="s">
        <v>72</v>
      </c>
      <c r="G4" s="132"/>
    </row>
    <row r="5" spans="1:7" ht="14.45" customHeight="1" x14ac:dyDescent="0.2">
      <c r="A5" s="86" t="s">
        <v>149</v>
      </c>
      <c r="B5" s="32" t="s">
        <v>1</v>
      </c>
      <c r="C5" s="15">
        <f>سعودي!C5+'غير سعودي'!C5</f>
        <v>164569</v>
      </c>
      <c r="D5" s="15">
        <f>سعودي!D5+'غير سعودي'!D5</f>
        <v>64010</v>
      </c>
      <c r="E5" s="15">
        <f>سعودي!E5+'غير سعودي'!E5</f>
        <v>62289</v>
      </c>
      <c r="F5" s="11">
        <f t="shared" ref="F5:F32" si="0">SUM(C5:E5)</f>
        <v>290868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5">
        <f>سعودي!C6+'غير سعودي'!C6</f>
        <v>1050</v>
      </c>
      <c r="D6" s="15">
        <f>سعودي!D6+'غير سعودي'!D6</f>
        <v>245</v>
      </c>
      <c r="E6" s="15">
        <f>سعودي!E6+'غير سعودي'!E6</f>
        <v>39</v>
      </c>
      <c r="F6" s="11">
        <f t="shared" si="0"/>
        <v>1334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5">
        <f>سعودي!C7+'غير سعودي'!C7</f>
        <v>88</v>
      </c>
      <c r="D7" s="15">
        <f>سعودي!D7+'غير سعودي'!D7</f>
        <v>76</v>
      </c>
      <c r="E7" s="15">
        <f>سعودي!E7+'غير سعودي'!E7</f>
        <v>4851</v>
      </c>
      <c r="F7" s="11">
        <f t="shared" si="0"/>
        <v>5015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5">
        <f>سعودي!C8+'غير سعودي'!C8</f>
        <v>12</v>
      </c>
      <c r="D8" s="15">
        <f>سعودي!D8+'غير سعودي'!D8</f>
        <v>0</v>
      </c>
      <c r="E8" s="15">
        <f>سعودي!E8+'غير سعودي'!E8</f>
        <v>0</v>
      </c>
      <c r="F8" s="11">
        <f t="shared" si="0"/>
        <v>12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5">
        <f>سعودي!C9+'غير سعودي'!C9</f>
        <v>29</v>
      </c>
      <c r="D9" s="15">
        <f>سعودي!D9+'غير سعودي'!D9</f>
        <v>141</v>
      </c>
      <c r="E9" s="15">
        <f>سعودي!E9+'غير سعودي'!E9</f>
        <v>61259</v>
      </c>
      <c r="F9" s="11">
        <f t="shared" si="0"/>
        <v>61429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5">
        <f>سعودي!C10+'غير سعودي'!C10</f>
        <v>19</v>
      </c>
      <c r="D10" s="15">
        <f>سعودي!D10+'غير سعودي'!D10</f>
        <v>136</v>
      </c>
      <c r="E10" s="15">
        <f>سعودي!E10+'غير سعودي'!E10</f>
        <v>3577</v>
      </c>
      <c r="F10" s="11">
        <f t="shared" si="0"/>
        <v>3732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5">
        <f>سعودي!C11+'غير سعودي'!C11</f>
        <v>88</v>
      </c>
      <c r="D11" s="15">
        <f>سعودي!D11+'غير سعودي'!D11</f>
        <v>2093</v>
      </c>
      <c r="E11" s="15">
        <f>سعودي!E11+'غير سعودي'!E11</f>
        <v>7725</v>
      </c>
      <c r="F11" s="11">
        <f t="shared" si="0"/>
        <v>9906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5">
        <f>سعودي!C12+'غير سعودي'!C12</f>
        <v>54</v>
      </c>
      <c r="D12" s="15">
        <f>سعودي!D12+'غير سعودي'!D12</f>
        <v>512</v>
      </c>
      <c r="E12" s="15">
        <f>سعودي!E12+'غير سعودي'!E12</f>
        <v>19876</v>
      </c>
      <c r="F12" s="11">
        <f t="shared" si="0"/>
        <v>20442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5">
        <f>سعودي!C13+'غير سعودي'!C13</f>
        <v>21737</v>
      </c>
      <c r="D13" s="15">
        <f>سعودي!D13+'غير سعودي'!D13</f>
        <v>14098</v>
      </c>
      <c r="E13" s="15">
        <f>سعودي!E13+'غير سعودي'!E13</f>
        <v>76202</v>
      </c>
      <c r="F13" s="11">
        <f t="shared" si="0"/>
        <v>112037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5">
        <f>سعودي!C14+'غير سعودي'!C14</f>
        <v>1325</v>
      </c>
      <c r="D14" s="15">
        <f>سعودي!D14+'غير سعودي'!D14</f>
        <v>2017</v>
      </c>
      <c r="E14" s="15">
        <f>سعودي!E14+'غير سعودي'!E14</f>
        <v>25842</v>
      </c>
      <c r="F14" s="11">
        <f t="shared" si="0"/>
        <v>29184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5">
        <f>سعودي!C15+'غير سعودي'!C15</f>
        <v>115</v>
      </c>
      <c r="D15" s="15">
        <f>سعودي!D15+'غير سعودي'!D15</f>
        <v>62</v>
      </c>
      <c r="E15" s="15">
        <f>سعودي!E15+'غير سعودي'!E15</f>
        <v>48</v>
      </c>
      <c r="F15" s="11">
        <f t="shared" si="0"/>
        <v>225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5">
        <f>سعودي!C16+'غير سعودي'!C16</f>
        <v>5249</v>
      </c>
      <c r="D16" s="15">
        <f>سعودي!D16+'غير سعودي'!D16</f>
        <v>2004</v>
      </c>
      <c r="E16" s="15">
        <f>سعودي!E16+'غير سعودي'!E16</f>
        <v>15286</v>
      </c>
      <c r="F16" s="11">
        <f t="shared" si="0"/>
        <v>22539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5">
        <f>سعودي!C17+'غير سعودي'!C17</f>
        <v>60004</v>
      </c>
      <c r="D17" s="15">
        <f>سعودي!D17+'غير سعودي'!D17</f>
        <v>14975</v>
      </c>
      <c r="E17" s="15">
        <f>سعودي!E17+'غير سعودي'!E17</f>
        <v>7863</v>
      </c>
      <c r="F17" s="11">
        <f t="shared" si="0"/>
        <v>82842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5">
        <f>سعودي!C18+'غير سعودي'!C18</f>
        <v>160</v>
      </c>
      <c r="D18" s="15">
        <f>سعودي!D18+'غير سعودي'!D18</f>
        <v>152</v>
      </c>
      <c r="E18" s="15">
        <f>سعودي!E18+'غير سعودي'!E18</f>
        <v>1887</v>
      </c>
      <c r="F18" s="11">
        <f t="shared" si="0"/>
        <v>2199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5">
        <f>سعودي!C19+'غير سعودي'!C19</f>
        <v>8786</v>
      </c>
      <c r="D19" s="15">
        <f>سعودي!D19+'غير سعودي'!D19</f>
        <v>12279</v>
      </c>
      <c r="E19" s="15">
        <f>سعودي!E19+'غير سعودي'!E19</f>
        <v>7367</v>
      </c>
      <c r="F19" s="11">
        <f t="shared" si="0"/>
        <v>28432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5">
        <f>سعودي!C20+'غير سعودي'!C20</f>
        <v>231</v>
      </c>
      <c r="D20" s="15">
        <f>سعودي!D20+'غير سعودي'!D20</f>
        <v>1318</v>
      </c>
      <c r="E20" s="15">
        <f>سعودي!E20+'غير سعودي'!E20</f>
        <v>15351</v>
      </c>
      <c r="F20" s="11">
        <f t="shared" si="0"/>
        <v>16900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5">
        <f>سعودي!C21+'غير سعودي'!C21</f>
        <v>2551</v>
      </c>
      <c r="D21" s="15">
        <f>سعودي!D21+'غير سعودي'!D21</f>
        <v>3723</v>
      </c>
      <c r="E21" s="15">
        <f>سعودي!E21+'غير سعودي'!E21</f>
        <v>12571</v>
      </c>
      <c r="F21" s="11">
        <f t="shared" si="0"/>
        <v>18845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5">
        <f>سعودي!C22+'غير سعودي'!C22</f>
        <v>152</v>
      </c>
      <c r="D22" s="15">
        <f>سعودي!D22+'غير سعودي'!D22</f>
        <v>1176</v>
      </c>
      <c r="E22" s="15">
        <f>سعودي!E22+'غير سعودي'!E22</f>
        <v>17448</v>
      </c>
      <c r="F22" s="11">
        <f t="shared" si="0"/>
        <v>18776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5">
        <f>سعودي!C23+'غير سعودي'!C23</f>
        <v>950</v>
      </c>
      <c r="D23" s="15">
        <f>سعودي!D23+'غير سعودي'!D23</f>
        <v>5298</v>
      </c>
      <c r="E23" s="15">
        <f>سعودي!E23+'غير سعودي'!E23</f>
        <v>90515</v>
      </c>
      <c r="F23" s="11">
        <f t="shared" si="0"/>
        <v>96763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5">
        <f>سعودي!C24+'غير سعودي'!C24</f>
        <v>51</v>
      </c>
      <c r="D24" s="15">
        <f>سعودي!D24+'غير سعودي'!D24</f>
        <v>209</v>
      </c>
      <c r="E24" s="15">
        <f>سعودي!E24+'غير سعودي'!E24</f>
        <v>7023</v>
      </c>
      <c r="F24" s="11">
        <f t="shared" si="0"/>
        <v>7283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5">
        <f>سعودي!C25+'غير سعودي'!C25</f>
        <v>639</v>
      </c>
      <c r="D25" s="15">
        <f>سعودي!D25+'غير سعودي'!D25</f>
        <v>3239</v>
      </c>
      <c r="E25" s="15">
        <f>سعودي!E25+'غير سعودي'!E25</f>
        <v>23935</v>
      </c>
      <c r="F25" s="11">
        <f t="shared" si="0"/>
        <v>27813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5">
        <f>سعودي!C26+'غير سعودي'!C26</f>
        <v>4881</v>
      </c>
      <c r="D26" s="15">
        <f>سعودي!D26+'غير سعودي'!D26</f>
        <v>16007</v>
      </c>
      <c r="E26" s="15">
        <f>سعودي!E26+'غير سعودي'!E26</f>
        <v>112916</v>
      </c>
      <c r="F26" s="11">
        <f t="shared" si="0"/>
        <v>133804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5">
        <f>سعودي!C27+'غير سعودي'!C27</f>
        <v>305</v>
      </c>
      <c r="D27" s="15">
        <f>سعودي!D27+'غير سعودي'!D27</f>
        <v>1894</v>
      </c>
      <c r="E27" s="15">
        <f>سعودي!E27+'غير سعودي'!E27</f>
        <v>45868</v>
      </c>
      <c r="F27" s="11">
        <f t="shared" si="0"/>
        <v>48067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5">
        <f>سعودي!C28+'غير سعودي'!C28</f>
        <v>40361</v>
      </c>
      <c r="D28" s="15">
        <f>سعودي!D28+'غير سعودي'!D28</f>
        <v>42543</v>
      </c>
      <c r="E28" s="15">
        <f>سعودي!E28+'غير سعودي'!E28</f>
        <v>55677</v>
      </c>
      <c r="F28" s="11">
        <f t="shared" si="0"/>
        <v>138581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5">
        <f>سعودي!C29+'غير سعودي'!C29</f>
        <v>142</v>
      </c>
      <c r="D29" s="15">
        <f>سعودي!D29+'غير سعودي'!D29</f>
        <v>332</v>
      </c>
      <c r="E29" s="15">
        <f>سعودي!E29+'غير سعودي'!E29</f>
        <v>2339</v>
      </c>
      <c r="F29" s="11">
        <f t="shared" si="0"/>
        <v>2813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5">
        <f>سعودي!C30+'غير سعودي'!C30</f>
        <v>590</v>
      </c>
      <c r="D30" s="15">
        <f>سعودي!D30+'غير سعودي'!D30</f>
        <v>968</v>
      </c>
      <c r="E30" s="15">
        <f>سعودي!E30+'غير سعودي'!E30</f>
        <v>21263</v>
      </c>
      <c r="F30" s="11">
        <f t="shared" si="0"/>
        <v>22821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5">
        <f>سعودي!C31+'غير سعودي'!C31</f>
        <v>287</v>
      </c>
      <c r="D31" s="15">
        <f>سعودي!D31+'غير سعودي'!D31</f>
        <v>1302</v>
      </c>
      <c r="E31" s="15">
        <f>سعودي!E31+'غير سعودي'!E31</f>
        <v>24903</v>
      </c>
      <c r="F31" s="11">
        <f t="shared" si="0"/>
        <v>26492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5">
        <f>سعودي!C32+'غير سعودي'!C32</f>
        <v>248</v>
      </c>
      <c r="D32" s="15">
        <f>سعودي!D32+'غير سعودي'!D32</f>
        <v>1437</v>
      </c>
      <c r="E32" s="15">
        <f>سعودي!E32+'غير سعودي'!E32</f>
        <v>6259</v>
      </c>
      <c r="F32" s="11">
        <f t="shared" si="0"/>
        <v>7944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5">
        <f>سعودي!C33+'غير سعودي'!C33</f>
        <v>47</v>
      </c>
      <c r="D33" s="15">
        <f>سعودي!D33+'غير سعودي'!D33</f>
        <v>102</v>
      </c>
      <c r="E33" s="15">
        <f>سعودي!E33+'غير سعودي'!E33</f>
        <v>2721</v>
      </c>
      <c r="F33" s="11">
        <f t="shared" ref="F33:F60" si="1">SUM(C33:E33)</f>
        <v>2870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5">
        <f>سعودي!C34+'غير سعودي'!C34</f>
        <v>16436</v>
      </c>
      <c r="D34" s="15">
        <f>سعودي!D34+'غير سعودي'!D34</f>
        <v>18003</v>
      </c>
      <c r="E34" s="15">
        <f>سعودي!E34+'غير سعودي'!E34</f>
        <v>23871</v>
      </c>
      <c r="F34" s="11">
        <f t="shared" si="1"/>
        <v>58310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5">
        <f>سعودي!C35+'غير سعودي'!C35</f>
        <v>705</v>
      </c>
      <c r="D35" s="15">
        <f>سعودي!D35+'غير سعودي'!D35</f>
        <v>725</v>
      </c>
      <c r="E35" s="15">
        <f>سعودي!E35+'غير سعودي'!E35</f>
        <v>6278</v>
      </c>
      <c r="F35" s="11">
        <f t="shared" si="1"/>
        <v>7708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5">
        <f>سعودي!C36+'غير سعودي'!C36</f>
        <v>24263</v>
      </c>
      <c r="D36" s="15">
        <f>سعودي!D36+'غير سعودي'!D36</f>
        <v>5541</v>
      </c>
      <c r="E36" s="15">
        <f>سعودي!E36+'غير سعودي'!E36</f>
        <v>34892</v>
      </c>
      <c r="F36" s="11">
        <f t="shared" si="1"/>
        <v>64696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5">
        <f>سعودي!C37+'غير سعودي'!C37</f>
        <v>624</v>
      </c>
      <c r="D37" s="15">
        <f>سعودي!D37+'غير سعودي'!D37</f>
        <v>1635</v>
      </c>
      <c r="E37" s="15">
        <f>سعودي!E37+'غير سعودي'!E37</f>
        <v>67947</v>
      </c>
      <c r="F37" s="11">
        <f t="shared" si="1"/>
        <v>70206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5">
        <f>سعودي!C38+'غير سعودي'!C38</f>
        <v>2782</v>
      </c>
      <c r="D38" s="15">
        <f>سعودي!D38+'غير سعودي'!D38</f>
        <v>3099</v>
      </c>
      <c r="E38" s="15">
        <f>سعودي!E38+'غير سعودي'!E38</f>
        <v>14785</v>
      </c>
      <c r="F38" s="11">
        <f t="shared" si="1"/>
        <v>20666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5">
        <f>سعودي!C39+'غير سعودي'!C39</f>
        <v>141</v>
      </c>
      <c r="D39" s="15">
        <f>سعودي!D39+'غير سعودي'!D39</f>
        <v>411</v>
      </c>
      <c r="E39" s="15">
        <f>سعودي!E39+'غير سعودي'!E39</f>
        <v>9958</v>
      </c>
      <c r="F39" s="11">
        <f t="shared" si="1"/>
        <v>10510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5">
        <f>سعودي!C40+'غير سعودي'!C40</f>
        <v>272</v>
      </c>
      <c r="D40" s="15">
        <f>سعودي!D40+'غير سعودي'!D40</f>
        <v>1067</v>
      </c>
      <c r="E40" s="15">
        <f>سعودي!E40+'غير سعودي'!E40</f>
        <v>8749</v>
      </c>
      <c r="F40" s="11">
        <f t="shared" si="1"/>
        <v>10088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5">
        <f>سعودي!C41+'غير سعودي'!C41</f>
        <v>16</v>
      </c>
      <c r="D41" s="15">
        <f>سعودي!D41+'غير سعودي'!D41</f>
        <v>27</v>
      </c>
      <c r="E41" s="15">
        <f>سعودي!E41+'غير سعودي'!E41</f>
        <v>220</v>
      </c>
      <c r="F41" s="11">
        <f t="shared" si="1"/>
        <v>263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5">
        <f>سعودي!C42+'غير سعودي'!C42</f>
        <v>26021</v>
      </c>
      <c r="D42" s="15">
        <f>سعودي!D42+'غير سعودي'!D42</f>
        <v>78174</v>
      </c>
      <c r="E42" s="15">
        <f>سعودي!E42+'غير سعودي'!E42</f>
        <v>585324</v>
      </c>
      <c r="F42" s="11">
        <f t="shared" si="1"/>
        <v>689519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5">
        <f>سعودي!C43+'غير سعودي'!C43</f>
        <v>655</v>
      </c>
      <c r="D43" s="15">
        <f>سعودي!D43+'غير سعودي'!D43</f>
        <v>5094</v>
      </c>
      <c r="E43" s="15">
        <f>سعودي!E43+'غير سعودي'!E43</f>
        <v>174635</v>
      </c>
      <c r="F43" s="11">
        <f t="shared" si="1"/>
        <v>180384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5">
        <f>سعودي!C44+'غير سعودي'!C44</f>
        <v>18939</v>
      </c>
      <c r="D44" s="15">
        <f>سعودي!D44+'غير سعودي'!D44</f>
        <v>32791</v>
      </c>
      <c r="E44" s="15">
        <f>سعودي!E44+'غير سعودي'!E44</f>
        <v>138425</v>
      </c>
      <c r="F44" s="11">
        <f t="shared" si="1"/>
        <v>190155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5">
        <f>سعودي!C45+'غير سعودي'!C45</f>
        <v>204100</v>
      </c>
      <c r="D45" s="15">
        <f>سعودي!D45+'غير سعودي'!D45</f>
        <v>109144</v>
      </c>
      <c r="E45" s="15">
        <f>سعودي!E45+'غير سعودي'!E45</f>
        <v>65888</v>
      </c>
      <c r="F45" s="11">
        <f t="shared" si="1"/>
        <v>379132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5">
        <f>سعودي!C46+'غير سعودي'!C46</f>
        <v>70421</v>
      </c>
      <c r="D46" s="15">
        <f>سعودي!D46+'غير سعودي'!D46</f>
        <v>64493</v>
      </c>
      <c r="E46" s="15">
        <f>سعودي!E46+'غير سعودي'!E46</f>
        <v>104874</v>
      </c>
      <c r="F46" s="11">
        <f t="shared" si="1"/>
        <v>239788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5">
        <f>سعودي!C47+'غير سعودي'!C47</f>
        <v>657630</v>
      </c>
      <c r="D47" s="15">
        <f>سعودي!D47+'غير سعودي'!D47</f>
        <v>203541</v>
      </c>
      <c r="E47" s="15">
        <f>سعودي!E47+'غير سعودي'!E47</f>
        <v>160735</v>
      </c>
      <c r="F47" s="11">
        <f t="shared" si="1"/>
        <v>1021906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5">
        <f>سعودي!C48+'غير سعودي'!C48</f>
        <v>3908</v>
      </c>
      <c r="D48" s="15">
        <f>سعودي!D48+'غير سعودي'!D48</f>
        <v>11496</v>
      </c>
      <c r="E48" s="15">
        <f>سعودي!E48+'غير سعودي'!E48</f>
        <v>84262</v>
      </c>
      <c r="F48" s="11">
        <f t="shared" si="1"/>
        <v>99666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5">
        <f>سعودي!C49+'غير سعودي'!C49</f>
        <v>176</v>
      </c>
      <c r="D49" s="15">
        <f>سعودي!D49+'غير سعودي'!D49</f>
        <v>758</v>
      </c>
      <c r="E49" s="15">
        <f>سعودي!E49+'غير سعودي'!E49</f>
        <v>8208</v>
      </c>
      <c r="F49" s="11">
        <f t="shared" si="1"/>
        <v>9142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5">
        <f>سعودي!C50+'غير سعودي'!C50</f>
        <v>734</v>
      </c>
      <c r="D50" s="15">
        <f>سعودي!D50+'غير سعودي'!D50</f>
        <v>1260</v>
      </c>
      <c r="E50" s="15">
        <f>سعودي!E50+'غير سعودي'!E50</f>
        <v>32084</v>
      </c>
      <c r="F50" s="11">
        <f t="shared" si="1"/>
        <v>34078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5">
        <f>سعودي!C51+'غير سعودي'!C51</f>
        <v>17852</v>
      </c>
      <c r="D51" s="15">
        <f>سعودي!D51+'غير سعودي'!D51</f>
        <v>33278</v>
      </c>
      <c r="E51" s="15">
        <f>سعودي!E51+'غير سعودي'!E51</f>
        <v>53698</v>
      </c>
      <c r="F51" s="11">
        <f t="shared" si="1"/>
        <v>104828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5">
        <f>سعودي!C52+'غير سعودي'!C52</f>
        <v>663</v>
      </c>
      <c r="D52" s="15">
        <f>سعودي!D52+'غير سعودي'!D52</f>
        <v>867</v>
      </c>
      <c r="E52" s="15">
        <f>سعودي!E52+'غير سعودي'!E52</f>
        <v>1795</v>
      </c>
      <c r="F52" s="11">
        <f t="shared" si="1"/>
        <v>3325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5">
        <f>سعودي!C53+'غير سعودي'!C53</f>
        <v>46217</v>
      </c>
      <c r="D53" s="15">
        <f>سعودي!D53+'غير سعودي'!D53</f>
        <v>34025</v>
      </c>
      <c r="E53" s="15">
        <f>سعودي!E53+'غير سعودي'!E53</f>
        <v>51887</v>
      </c>
      <c r="F53" s="11">
        <f t="shared" si="1"/>
        <v>132129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5">
        <f>سعودي!C54+'غير سعودي'!C54</f>
        <v>143830</v>
      </c>
      <c r="D54" s="15">
        <f>سعودي!D54+'غير سعودي'!D54</f>
        <v>138934</v>
      </c>
      <c r="E54" s="15">
        <f>سعودي!E54+'غير سعودي'!E54</f>
        <v>89191</v>
      </c>
      <c r="F54" s="11">
        <f t="shared" si="1"/>
        <v>371955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5">
        <f>سعودي!C55+'غير سعودي'!C55</f>
        <v>1090</v>
      </c>
      <c r="D55" s="15">
        <f>سعودي!D55+'غير سعودي'!D55</f>
        <v>2084</v>
      </c>
      <c r="E55" s="15">
        <f>سعودي!E55+'غير سعودي'!E55</f>
        <v>10473</v>
      </c>
      <c r="F55" s="11">
        <f t="shared" si="1"/>
        <v>13647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5">
        <f>سعودي!C56+'غير سعودي'!C56</f>
        <v>317</v>
      </c>
      <c r="D56" s="15">
        <f>سعودي!D56+'غير سعودي'!D56</f>
        <v>410</v>
      </c>
      <c r="E56" s="15">
        <f>سعودي!E56+'غير سعودي'!E56</f>
        <v>598</v>
      </c>
      <c r="F56" s="11">
        <f t="shared" si="1"/>
        <v>1325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5">
        <f>سعودي!C57+'غير سعودي'!C57</f>
        <v>648</v>
      </c>
      <c r="D57" s="15">
        <f>سعودي!D57+'غير سعودي'!D57</f>
        <v>298</v>
      </c>
      <c r="E57" s="15">
        <f>سعودي!E57+'غير سعودي'!E57</f>
        <v>646</v>
      </c>
      <c r="F57" s="11">
        <f t="shared" si="1"/>
        <v>1592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5">
        <f>سعودي!C58+'غير سعودي'!C58</f>
        <v>5921</v>
      </c>
      <c r="D58" s="15">
        <f>سعودي!D58+'غير سعودي'!D58</f>
        <v>5212</v>
      </c>
      <c r="E58" s="15">
        <f>سعودي!E58+'غير سعودي'!E58</f>
        <v>67521</v>
      </c>
      <c r="F58" s="11">
        <f t="shared" si="1"/>
        <v>78654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5">
        <f>سعودي!C59+'غير سعودي'!C59</f>
        <v>604</v>
      </c>
      <c r="D59" s="15">
        <f>سعودي!D59+'غير سعودي'!D59</f>
        <v>1972</v>
      </c>
      <c r="E59" s="15">
        <f>سعودي!E59+'غير سعودي'!E59</f>
        <v>5347</v>
      </c>
      <c r="F59" s="11">
        <f t="shared" si="1"/>
        <v>7923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5">
        <f>سعودي!C60+'غير سعودي'!C60</f>
        <v>587</v>
      </c>
      <c r="D60" s="15">
        <f>سعودي!D60+'غير سعودي'!D60</f>
        <v>763</v>
      </c>
      <c r="E60" s="15">
        <f>سعودي!E60+'غير سعودي'!E60</f>
        <v>1378</v>
      </c>
      <c r="F60" s="11">
        <f t="shared" si="1"/>
        <v>2728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5">
        <f>سعودي!C61+'غير سعودي'!C61</f>
        <v>4149</v>
      </c>
      <c r="D61" s="15">
        <f>سعودي!D61+'غير سعودي'!D61</f>
        <v>27095</v>
      </c>
      <c r="E61" s="15">
        <f>سعودي!E61+'غير سعودي'!E61</f>
        <v>57319</v>
      </c>
      <c r="F61" s="11">
        <f t="shared" ref="F61:F87" si="2">SUM(C61:E61)</f>
        <v>88563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5">
        <f>سعودي!C62+'غير سعودي'!C62</f>
        <v>1718</v>
      </c>
      <c r="D62" s="15">
        <f>سعودي!D62+'غير سعودي'!D62</f>
        <v>2785</v>
      </c>
      <c r="E62" s="15">
        <f>سعودي!E62+'غير سعودي'!E62</f>
        <v>13209</v>
      </c>
      <c r="F62" s="11">
        <f t="shared" si="2"/>
        <v>17712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5">
        <f>سعودي!C63+'غير سعودي'!C63</f>
        <v>468</v>
      </c>
      <c r="D63" s="15">
        <f>سعودي!D63+'غير سعودي'!D63</f>
        <v>2806</v>
      </c>
      <c r="E63" s="15">
        <f>سعودي!E63+'غير سعودي'!E63</f>
        <v>1397</v>
      </c>
      <c r="F63" s="11">
        <f t="shared" si="2"/>
        <v>4671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5">
        <f>سعودي!C64+'غير سعودي'!C64</f>
        <v>68070</v>
      </c>
      <c r="D64" s="15">
        <f>سعودي!D64+'غير سعودي'!D64</f>
        <v>18468</v>
      </c>
      <c r="E64" s="15">
        <f>سعودي!E64+'غير سعودي'!E64</f>
        <v>34949</v>
      </c>
      <c r="F64" s="11">
        <f t="shared" si="2"/>
        <v>121487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5">
        <f>سعودي!C65+'غير سعودي'!C65</f>
        <v>3390</v>
      </c>
      <c r="D65" s="15">
        <f>سعودي!D65+'غير سعودي'!D65</f>
        <v>4883</v>
      </c>
      <c r="E65" s="15">
        <f>سعودي!E65+'غير سعودي'!E65</f>
        <v>3895</v>
      </c>
      <c r="F65" s="11">
        <f t="shared" si="2"/>
        <v>12168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5">
        <f>سعودي!C66+'غير سعودي'!C66</f>
        <v>400</v>
      </c>
      <c r="D66" s="15">
        <f>سعودي!D66+'غير سعودي'!D66</f>
        <v>1712</v>
      </c>
      <c r="E66" s="15">
        <f>سعودي!E66+'غير سعودي'!E66</f>
        <v>6767</v>
      </c>
      <c r="F66" s="11">
        <f t="shared" si="2"/>
        <v>8879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5">
        <f>سعودي!C67+'غير سعودي'!C67</f>
        <v>2688</v>
      </c>
      <c r="D67" s="15">
        <f>سعودي!D67+'غير سعودي'!D67</f>
        <v>9283</v>
      </c>
      <c r="E67" s="15">
        <f>سعودي!E67+'غير سعودي'!E67</f>
        <v>35855</v>
      </c>
      <c r="F67" s="11">
        <f t="shared" si="2"/>
        <v>47826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5">
        <f>سعودي!C68+'غير سعودي'!C68</f>
        <v>22</v>
      </c>
      <c r="D68" s="15">
        <f>سعودي!D68+'غير سعودي'!D68</f>
        <v>49</v>
      </c>
      <c r="E68" s="15">
        <f>سعودي!E68+'غير سعودي'!E68</f>
        <v>415</v>
      </c>
      <c r="F68" s="11">
        <f t="shared" si="2"/>
        <v>486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5">
        <f>سعودي!C69+'غير سعودي'!C69</f>
        <v>6427</v>
      </c>
      <c r="D69" s="15">
        <f>سعودي!D69+'غير سعودي'!D69</f>
        <v>11212</v>
      </c>
      <c r="E69" s="15">
        <f>سعودي!E69+'غير سعودي'!E69</f>
        <v>7175</v>
      </c>
      <c r="F69" s="11">
        <f t="shared" si="2"/>
        <v>24814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5">
        <f>سعودي!C70+'غير سعودي'!C70</f>
        <v>7519</v>
      </c>
      <c r="D70" s="15">
        <f>سعودي!D70+'غير سعودي'!D70</f>
        <v>3024</v>
      </c>
      <c r="E70" s="15">
        <f>سعودي!E70+'غير سعودي'!E70</f>
        <v>1219</v>
      </c>
      <c r="F70" s="11">
        <f t="shared" si="2"/>
        <v>11762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5">
        <f>سعودي!C71+'غير سعودي'!C71</f>
        <v>1025</v>
      </c>
      <c r="D71" s="15">
        <f>سعودي!D71+'غير سعودي'!D71</f>
        <v>190</v>
      </c>
      <c r="E71" s="15">
        <f>سعودي!E71+'غير سعودي'!E71</f>
        <v>35</v>
      </c>
      <c r="F71" s="11">
        <f t="shared" si="2"/>
        <v>1250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5">
        <f>سعودي!C72+'غير سعودي'!C72</f>
        <v>20102</v>
      </c>
      <c r="D72" s="15">
        <f>سعودي!D72+'غير سعودي'!D72</f>
        <v>8670</v>
      </c>
      <c r="E72" s="15">
        <f>سعودي!E72+'غير سعودي'!E72</f>
        <v>19742</v>
      </c>
      <c r="F72" s="11">
        <f t="shared" si="2"/>
        <v>48514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5">
        <f>سعودي!C73+'غير سعودي'!C73</f>
        <v>9026</v>
      </c>
      <c r="D73" s="15">
        <f>سعودي!D73+'غير سعودي'!D73</f>
        <v>5672</v>
      </c>
      <c r="E73" s="15">
        <f>سعودي!E73+'غير سعودي'!E73</f>
        <v>5709</v>
      </c>
      <c r="F73" s="11">
        <f t="shared" si="2"/>
        <v>20407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5">
        <f>سعودي!C74+'غير سعودي'!C74</f>
        <v>5547</v>
      </c>
      <c r="D74" s="15">
        <f>سعودي!D74+'غير سعودي'!D74</f>
        <v>8380</v>
      </c>
      <c r="E74" s="15">
        <f>سعودي!E74+'غير سعودي'!E74</f>
        <v>7894</v>
      </c>
      <c r="F74" s="11">
        <f t="shared" si="2"/>
        <v>21821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5">
        <f>سعودي!C75+'غير سعودي'!C75</f>
        <v>616</v>
      </c>
      <c r="D75" s="15">
        <f>سعودي!D75+'غير سعودي'!D75</f>
        <v>2230</v>
      </c>
      <c r="E75" s="15">
        <f>سعودي!E75+'غير سعودي'!E75</f>
        <v>29709</v>
      </c>
      <c r="F75" s="11">
        <f t="shared" si="2"/>
        <v>32555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5">
        <f>سعودي!C76+'غير سعودي'!C76</f>
        <v>2117</v>
      </c>
      <c r="D76" s="15">
        <f>سعودي!D76+'غير سعودي'!D76</f>
        <v>5720</v>
      </c>
      <c r="E76" s="15">
        <f>سعودي!E76+'غير سعودي'!E76</f>
        <v>115916</v>
      </c>
      <c r="F76" s="11">
        <f t="shared" si="2"/>
        <v>123753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5">
        <f>سعودي!C77+'غير سعودي'!C77</f>
        <v>4714</v>
      </c>
      <c r="D77" s="15">
        <f>سعودي!D77+'غير سعودي'!D77</f>
        <v>3976</v>
      </c>
      <c r="E77" s="15">
        <f>سعودي!E77+'غير سعودي'!E77</f>
        <v>6165</v>
      </c>
      <c r="F77" s="11">
        <f t="shared" si="2"/>
        <v>14855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5">
        <f>سعودي!C78+'غير سعودي'!C78</f>
        <v>7899</v>
      </c>
      <c r="D78" s="15">
        <f>سعودي!D78+'غير سعودي'!D78</f>
        <v>45434</v>
      </c>
      <c r="E78" s="15">
        <f>سعودي!E78+'غير سعودي'!E78</f>
        <v>132928</v>
      </c>
      <c r="F78" s="11">
        <f t="shared" si="2"/>
        <v>186261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5">
        <f>سعودي!C79+'غير سعودي'!C79</f>
        <v>1504</v>
      </c>
      <c r="D79" s="15">
        <f>سعودي!D79+'غير سعودي'!D79</f>
        <v>21057</v>
      </c>
      <c r="E79" s="15">
        <f>سعودي!E79+'غير سعودي'!E79</f>
        <v>146880</v>
      </c>
      <c r="F79" s="11">
        <f t="shared" si="2"/>
        <v>169441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5">
        <f>سعودي!C80+'غير سعودي'!C80</f>
        <v>75</v>
      </c>
      <c r="D80" s="15">
        <f>سعودي!D80+'غير سعودي'!D80</f>
        <v>329</v>
      </c>
      <c r="E80" s="15">
        <f>سعودي!E80+'غير سعودي'!E80</f>
        <v>1451</v>
      </c>
      <c r="F80" s="11">
        <f t="shared" si="2"/>
        <v>1855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5">
        <f>سعودي!C81+'غير سعودي'!C81</f>
        <v>1752</v>
      </c>
      <c r="D81" s="15">
        <f>سعودي!D81+'غير سعودي'!D81</f>
        <v>6986</v>
      </c>
      <c r="E81" s="15">
        <f>سعودي!E81+'غير سعودي'!E81</f>
        <v>6813</v>
      </c>
      <c r="F81" s="11">
        <f t="shared" si="2"/>
        <v>15551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5">
        <f>سعودي!C82+'غير سعودي'!C82</f>
        <v>495</v>
      </c>
      <c r="D82" s="15">
        <f>سعودي!D82+'غير سعودي'!D82</f>
        <v>491</v>
      </c>
      <c r="E82" s="15">
        <f>سعودي!E82+'غير سعودي'!E82</f>
        <v>6467</v>
      </c>
      <c r="F82" s="11">
        <f t="shared" si="2"/>
        <v>7453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5">
        <f>سعودي!C83+'غير سعودي'!C83</f>
        <v>288</v>
      </c>
      <c r="D83" s="15">
        <f>سعودي!D83+'غير سعودي'!D83</f>
        <v>323</v>
      </c>
      <c r="E83" s="15">
        <f>سعودي!E83+'غير سعودي'!E83</f>
        <v>671</v>
      </c>
      <c r="F83" s="11">
        <f t="shared" si="2"/>
        <v>1282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5">
        <f>سعودي!C84+'غير سعودي'!C84</f>
        <v>2874</v>
      </c>
      <c r="D84" s="15">
        <f>سعودي!D84+'غير سعودي'!D84</f>
        <v>5380</v>
      </c>
      <c r="E84" s="15">
        <f>سعودي!E84+'غير سعودي'!E84</f>
        <v>12883</v>
      </c>
      <c r="F84" s="11">
        <f t="shared" si="2"/>
        <v>21137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5">
        <f>سعودي!C85+'غير سعودي'!C85</f>
        <v>3307</v>
      </c>
      <c r="D85" s="15">
        <f>سعودي!D85+'غير سعودي'!D85</f>
        <v>7761</v>
      </c>
      <c r="E85" s="15">
        <f>سعودي!E85+'غير سعودي'!E85</f>
        <v>7284</v>
      </c>
      <c r="F85" s="11">
        <f t="shared" si="2"/>
        <v>18352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5">
        <f>سعودي!C86+'غير سعودي'!C86</f>
        <v>23163</v>
      </c>
      <c r="D86" s="15">
        <f>سعودي!D86+'غير سعودي'!D86</f>
        <v>4956</v>
      </c>
      <c r="E86" s="15">
        <f>سعودي!E86+'غير سعودي'!E86</f>
        <v>8963</v>
      </c>
      <c r="F86" s="11">
        <f t="shared" si="2"/>
        <v>37082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5">
        <f>سعودي!C87+'غير سعودي'!C87</f>
        <v>119791</v>
      </c>
      <c r="D87" s="15">
        <f>سعودي!D87+'غير سعودي'!D87</f>
        <v>25507</v>
      </c>
      <c r="E87" s="15">
        <f>سعودي!E87+'غير سعودي'!E87</f>
        <v>6114</v>
      </c>
      <c r="F87" s="11">
        <f t="shared" si="2"/>
        <v>151412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8">
        <f>SUM(C5:C87)</f>
        <v>1859418</v>
      </c>
      <c r="D88" s="8">
        <f>SUM(D5:D87)</f>
        <v>1181829</v>
      </c>
      <c r="E88" s="8">
        <f>SUM(E5:E87)</f>
        <v>3214393</v>
      </c>
      <c r="F88" s="12">
        <f>SUM(F5:F87)</f>
        <v>6255640</v>
      </c>
      <c r="G88" s="94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</row>
    <row r="91" spans="1:7" ht="15" customHeight="1" x14ac:dyDescent="0.2">
      <c r="A91" s="115" t="s">
        <v>226</v>
      </c>
      <c r="B91" s="114" t="s">
        <v>224</v>
      </c>
      <c r="C91" s="114"/>
    </row>
    <row r="92" spans="1:7" ht="15" customHeight="1" x14ac:dyDescent="0.2">
      <c r="A92" s="115" t="s">
        <v>226</v>
      </c>
      <c r="B92" s="114" t="s">
        <v>225</v>
      </c>
      <c r="C92" s="114"/>
    </row>
  </sheetData>
  <mergeCells count="6">
    <mergeCell ref="A1:B1"/>
    <mergeCell ref="A88:B88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rightToLeft="1" topLeftCell="A79" workbookViewId="0">
      <selection activeCell="B99" sqref="B99"/>
    </sheetView>
  </sheetViews>
  <sheetFormatPr defaultRowHeight="12.75" x14ac:dyDescent="0.2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110"/>
  </cols>
  <sheetData>
    <row r="1" spans="1:8" x14ac:dyDescent="0.2">
      <c r="A1" s="130" t="s">
        <v>205</v>
      </c>
      <c r="B1" s="130"/>
      <c r="C1" s="88"/>
      <c r="D1" s="88"/>
      <c r="E1" s="88"/>
      <c r="F1" s="88" t="s">
        <v>206</v>
      </c>
    </row>
    <row r="2" spans="1:8" ht="24.95" customHeight="1" x14ac:dyDescent="0.2">
      <c r="A2" s="138" t="s">
        <v>251</v>
      </c>
      <c r="B2" s="138"/>
      <c r="C2" s="138"/>
      <c r="D2" s="107"/>
      <c r="E2" s="139" t="s">
        <v>252</v>
      </c>
      <c r="F2" s="139"/>
      <c r="G2" s="111"/>
      <c r="H2" s="111"/>
    </row>
    <row r="3" spans="1:8" ht="20.100000000000001" customHeight="1" x14ac:dyDescent="0.2">
      <c r="A3" s="131" t="s">
        <v>68</v>
      </c>
      <c r="B3" s="131"/>
      <c r="C3" s="16" t="s">
        <v>184</v>
      </c>
      <c r="D3" s="16" t="s">
        <v>185</v>
      </c>
      <c r="E3" s="16" t="s">
        <v>186</v>
      </c>
      <c r="F3" s="132" t="s">
        <v>73</v>
      </c>
    </row>
    <row r="4" spans="1:8" ht="20.100000000000001" customHeight="1" x14ac:dyDescent="0.2">
      <c r="A4" s="131"/>
      <c r="B4" s="131"/>
      <c r="C4" s="9" t="s">
        <v>190</v>
      </c>
      <c r="D4" s="9" t="s">
        <v>191</v>
      </c>
      <c r="E4" s="9" t="s">
        <v>72</v>
      </c>
      <c r="F4" s="132"/>
    </row>
    <row r="5" spans="1:8" ht="14.45" customHeight="1" x14ac:dyDescent="0.2">
      <c r="A5" s="86" t="s">
        <v>149</v>
      </c>
      <c r="B5" s="32" t="s">
        <v>1</v>
      </c>
      <c r="C5" s="89">
        <f>سعودي!F5</f>
        <v>47620</v>
      </c>
      <c r="D5" s="89">
        <f>'غير سعودي'!F5</f>
        <v>243248</v>
      </c>
      <c r="E5" s="91">
        <f t="shared" ref="E5:E32" si="0">C5+D5</f>
        <v>290868</v>
      </c>
      <c r="F5" s="6" t="s">
        <v>74</v>
      </c>
    </row>
    <row r="6" spans="1:8" ht="14.45" customHeight="1" x14ac:dyDescent="0.2">
      <c r="A6" s="86" t="s">
        <v>150</v>
      </c>
      <c r="B6" s="32" t="s">
        <v>2</v>
      </c>
      <c r="C6" s="89">
        <f>سعودي!F6</f>
        <v>311</v>
      </c>
      <c r="D6" s="89">
        <f>'غير سعودي'!F6</f>
        <v>1023</v>
      </c>
      <c r="E6" s="91">
        <f t="shared" si="0"/>
        <v>1334</v>
      </c>
      <c r="F6" s="6" t="s">
        <v>75</v>
      </c>
    </row>
    <row r="7" spans="1:8" ht="14.45" customHeight="1" x14ac:dyDescent="0.2">
      <c r="A7" s="86" t="s">
        <v>151</v>
      </c>
      <c r="B7" s="32" t="s">
        <v>3</v>
      </c>
      <c r="C7" s="89">
        <f>سعودي!F7</f>
        <v>1072</v>
      </c>
      <c r="D7" s="89">
        <f>'غير سعودي'!F7</f>
        <v>3943</v>
      </c>
      <c r="E7" s="91">
        <f t="shared" si="0"/>
        <v>5015</v>
      </c>
      <c r="F7" s="6" t="s">
        <v>76</v>
      </c>
    </row>
    <row r="8" spans="1:8" ht="14.45" customHeight="1" x14ac:dyDescent="0.2">
      <c r="A8" s="86" t="s">
        <v>152</v>
      </c>
      <c r="B8" s="33" t="s">
        <v>4</v>
      </c>
      <c r="C8" s="89">
        <f>سعودي!F8</f>
        <v>8</v>
      </c>
      <c r="D8" s="89">
        <f>'غير سعودي'!F8</f>
        <v>4</v>
      </c>
      <c r="E8" s="91">
        <f t="shared" si="0"/>
        <v>12</v>
      </c>
      <c r="F8" s="6" t="s">
        <v>77</v>
      </c>
    </row>
    <row r="9" spans="1:8" ht="14.45" customHeight="1" x14ac:dyDescent="0.2">
      <c r="A9" s="86" t="s">
        <v>153</v>
      </c>
      <c r="B9" s="34" t="s">
        <v>5</v>
      </c>
      <c r="C9" s="89">
        <f>سعودي!F9</f>
        <v>51125</v>
      </c>
      <c r="D9" s="89">
        <f>'غير سعودي'!F9</f>
        <v>10304</v>
      </c>
      <c r="E9" s="91">
        <f t="shared" si="0"/>
        <v>61429</v>
      </c>
      <c r="F9" s="6" t="s">
        <v>78</v>
      </c>
    </row>
    <row r="10" spans="1:8" ht="14.45" customHeight="1" x14ac:dyDescent="0.2">
      <c r="A10" s="86" t="s">
        <v>154</v>
      </c>
      <c r="B10" s="35" t="s">
        <v>6</v>
      </c>
      <c r="C10" s="89">
        <f>سعودي!F10</f>
        <v>2148</v>
      </c>
      <c r="D10" s="89">
        <f>'غير سعودي'!F10</f>
        <v>1584</v>
      </c>
      <c r="E10" s="91">
        <f t="shared" si="0"/>
        <v>3732</v>
      </c>
      <c r="F10" s="6" t="s">
        <v>79</v>
      </c>
    </row>
    <row r="11" spans="1:8" ht="14.45" customHeight="1" x14ac:dyDescent="0.2">
      <c r="A11" s="86" t="s">
        <v>155</v>
      </c>
      <c r="B11" s="36" t="s">
        <v>7</v>
      </c>
      <c r="C11" s="89">
        <f>سعودي!F11</f>
        <v>1085</v>
      </c>
      <c r="D11" s="89">
        <f>'غير سعودي'!F11</f>
        <v>8821</v>
      </c>
      <c r="E11" s="91">
        <f t="shared" si="0"/>
        <v>9906</v>
      </c>
      <c r="F11" s="6" t="s">
        <v>80</v>
      </c>
    </row>
    <row r="12" spans="1:8" ht="14.45" customHeight="1" x14ac:dyDescent="0.2">
      <c r="A12" s="86" t="s">
        <v>156</v>
      </c>
      <c r="B12" s="37" t="s">
        <v>8</v>
      </c>
      <c r="C12" s="89">
        <f>سعودي!F12</f>
        <v>8511</v>
      </c>
      <c r="D12" s="89">
        <f>'غير سعودي'!F12</f>
        <v>11931</v>
      </c>
      <c r="E12" s="91">
        <f t="shared" si="0"/>
        <v>20442</v>
      </c>
      <c r="F12" s="6" t="s">
        <v>81</v>
      </c>
    </row>
    <row r="13" spans="1:8" ht="14.45" customHeight="1" x14ac:dyDescent="0.2">
      <c r="A13" s="87">
        <v>10</v>
      </c>
      <c r="B13" s="32" t="s">
        <v>9</v>
      </c>
      <c r="C13" s="89">
        <f>سعودي!F13</f>
        <v>23973</v>
      </c>
      <c r="D13" s="89">
        <f>'غير سعودي'!F13</f>
        <v>88064</v>
      </c>
      <c r="E13" s="91">
        <f t="shared" si="0"/>
        <v>112037</v>
      </c>
      <c r="F13" s="6" t="s">
        <v>82</v>
      </c>
    </row>
    <row r="14" spans="1:8" ht="14.45" customHeight="1" x14ac:dyDescent="0.2">
      <c r="A14" s="87">
        <v>11</v>
      </c>
      <c r="B14" s="38" t="s">
        <v>10</v>
      </c>
      <c r="C14" s="89">
        <f>سعودي!F14</f>
        <v>6624</v>
      </c>
      <c r="D14" s="89">
        <f>'غير سعودي'!F14</f>
        <v>22560</v>
      </c>
      <c r="E14" s="91">
        <f t="shared" si="0"/>
        <v>29184</v>
      </c>
      <c r="F14" s="6" t="s">
        <v>83</v>
      </c>
    </row>
    <row r="15" spans="1:8" ht="14.45" customHeight="1" x14ac:dyDescent="0.2">
      <c r="A15" s="87">
        <v>12</v>
      </c>
      <c r="B15" s="39" t="s">
        <v>11</v>
      </c>
      <c r="C15" s="89">
        <f>سعودي!F15</f>
        <v>24</v>
      </c>
      <c r="D15" s="89">
        <f>'غير سعودي'!F15</f>
        <v>201</v>
      </c>
      <c r="E15" s="91">
        <f t="shared" si="0"/>
        <v>225</v>
      </c>
      <c r="F15" s="6" t="s">
        <v>84</v>
      </c>
    </row>
    <row r="16" spans="1:8" ht="14.45" customHeight="1" x14ac:dyDescent="0.2">
      <c r="A16" s="87">
        <v>13</v>
      </c>
      <c r="B16" s="32" t="s">
        <v>12</v>
      </c>
      <c r="C16" s="89">
        <f>سعودي!F16</f>
        <v>3118</v>
      </c>
      <c r="D16" s="89">
        <f>'غير سعودي'!F16</f>
        <v>19421</v>
      </c>
      <c r="E16" s="91">
        <f t="shared" si="0"/>
        <v>22539</v>
      </c>
      <c r="F16" s="6" t="s">
        <v>85</v>
      </c>
    </row>
    <row r="17" spans="1:6" ht="14.45" customHeight="1" x14ac:dyDescent="0.2">
      <c r="A17" s="87">
        <v>14</v>
      </c>
      <c r="B17" s="32" t="s">
        <v>13</v>
      </c>
      <c r="C17" s="89">
        <f>سعودي!F17</f>
        <v>13195</v>
      </c>
      <c r="D17" s="89">
        <f>'غير سعودي'!F17</f>
        <v>69647</v>
      </c>
      <c r="E17" s="91">
        <f t="shared" si="0"/>
        <v>82842</v>
      </c>
      <c r="F17" s="6" t="s">
        <v>86</v>
      </c>
    </row>
    <row r="18" spans="1:6" ht="14.45" customHeight="1" x14ac:dyDescent="0.2">
      <c r="A18" s="87">
        <v>15</v>
      </c>
      <c r="B18" s="40" t="s">
        <v>14</v>
      </c>
      <c r="C18" s="89">
        <f>سعودي!F18</f>
        <v>232</v>
      </c>
      <c r="D18" s="89">
        <f>'غير سعودي'!F18</f>
        <v>1967</v>
      </c>
      <c r="E18" s="91">
        <f t="shared" si="0"/>
        <v>2199</v>
      </c>
      <c r="F18" s="6" t="s">
        <v>87</v>
      </c>
    </row>
    <row r="19" spans="1:6" ht="14.45" customHeight="1" x14ac:dyDescent="0.2">
      <c r="A19" s="87">
        <v>16</v>
      </c>
      <c r="B19" s="32" t="s">
        <v>15</v>
      </c>
      <c r="C19" s="89">
        <f>سعودي!F19</f>
        <v>3148</v>
      </c>
      <c r="D19" s="89">
        <f>'غير سعودي'!F19</f>
        <v>25284</v>
      </c>
      <c r="E19" s="91">
        <f t="shared" si="0"/>
        <v>28432</v>
      </c>
      <c r="F19" s="6" t="s">
        <v>157</v>
      </c>
    </row>
    <row r="20" spans="1:6" ht="14.45" customHeight="1" x14ac:dyDescent="0.2">
      <c r="A20" s="87">
        <v>17</v>
      </c>
      <c r="B20" s="41" t="s">
        <v>16</v>
      </c>
      <c r="C20" s="89">
        <f>سعودي!F20</f>
        <v>4028</v>
      </c>
      <c r="D20" s="89">
        <f>'غير سعودي'!F20</f>
        <v>12872</v>
      </c>
      <c r="E20" s="91">
        <f t="shared" si="0"/>
        <v>16900</v>
      </c>
      <c r="F20" s="6" t="s">
        <v>88</v>
      </c>
    </row>
    <row r="21" spans="1:6" ht="14.45" customHeight="1" x14ac:dyDescent="0.2">
      <c r="A21" s="87">
        <v>18</v>
      </c>
      <c r="B21" s="42" t="s">
        <v>17</v>
      </c>
      <c r="C21" s="89">
        <f>سعودي!F21</f>
        <v>4440</v>
      </c>
      <c r="D21" s="89">
        <f>'غير سعودي'!F21</f>
        <v>14405</v>
      </c>
      <c r="E21" s="91">
        <f t="shared" si="0"/>
        <v>18845</v>
      </c>
      <c r="F21" s="6" t="s">
        <v>89</v>
      </c>
    </row>
    <row r="22" spans="1:6" ht="14.45" customHeight="1" x14ac:dyDescent="0.2">
      <c r="A22" s="87">
        <v>19</v>
      </c>
      <c r="B22" s="43" t="s">
        <v>158</v>
      </c>
      <c r="C22" s="89">
        <f>سعودي!F22</f>
        <v>14440</v>
      </c>
      <c r="D22" s="89">
        <f>'غير سعودي'!F22</f>
        <v>4336</v>
      </c>
      <c r="E22" s="91">
        <f t="shared" si="0"/>
        <v>18776</v>
      </c>
      <c r="F22" s="6" t="s">
        <v>90</v>
      </c>
    </row>
    <row r="23" spans="1:6" ht="14.45" customHeight="1" x14ac:dyDescent="0.2">
      <c r="A23" s="87">
        <v>20</v>
      </c>
      <c r="B23" s="32" t="s">
        <v>18</v>
      </c>
      <c r="C23" s="89">
        <f>سعودي!F23</f>
        <v>47856</v>
      </c>
      <c r="D23" s="89">
        <f>'غير سعودي'!F23</f>
        <v>48907</v>
      </c>
      <c r="E23" s="91">
        <f t="shared" si="0"/>
        <v>96763</v>
      </c>
      <c r="F23" s="6" t="s">
        <v>91</v>
      </c>
    </row>
    <row r="24" spans="1:6" ht="14.45" customHeight="1" x14ac:dyDescent="0.2">
      <c r="A24" s="87">
        <v>21</v>
      </c>
      <c r="B24" s="44" t="s">
        <v>19</v>
      </c>
      <c r="C24" s="89">
        <f>سعودي!F24</f>
        <v>2829</v>
      </c>
      <c r="D24" s="89">
        <f>'غير سعودي'!F24</f>
        <v>4454</v>
      </c>
      <c r="E24" s="91">
        <f t="shared" si="0"/>
        <v>7283</v>
      </c>
      <c r="F24" s="6" t="s">
        <v>159</v>
      </c>
    </row>
    <row r="25" spans="1:6" ht="14.45" customHeight="1" x14ac:dyDescent="0.2">
      <c r="A25" s="87">
        <v>22</v>
      </c>
      <c r="B25" s="45" t="s">
        <v>20</v>
      </c>
      <c r="C25" s="89">
        <f>سعودي!F25</f>
        <v>7274</v>
      </c>
      <c r="D25" s="89">
        <f>'غير سعودي'!F25</f>
        <v>20539</v>
      </c>
      <c r="E25" s="91">
        <f t="shared" si="0"/>
        <v>27813</v>
      </c>
      <c r="F25" s="6" t="s">
        <v>92</v>
      </c>
    </row>
    <row r="26" spans="1:6" ht="14.45" customHeight="1" x14ac:dyDescent="0.2">
      <c r="A26" s="87">
        <v>23</v>
      </c>
      <c r="B26" s="32" t="s">
        <v>21</v>
      </c>
      <c r="C26" s="89">
        <f>سعودي!F26</f>
        <v>29249</v>
      </c>
      <c r="D26" s="89">
        <f>'غير سعودي'!F26</f>
        <v>104555</v>
      </c>
      <c r="E26" s="91">
        <f t="shared" si="0"/>
        <v>133804</v>
      </c>
      <c r="F26" s="6" t="s">
        <v>93</v>
      </c>
    </row>
    <row r="27" spans="1:6" ht="14.45" customHeight="1" x14ac:dyDescent="0.2">
      <c r="A27" s="87">
        <v>24</v>
      </c>
      <c r="B27" s="46" t="s">
        <v>22</v>
      </c>
      <c r="C27" s="89">
        <f>سعودي!F27</f>
        <v>17137</v>
      </c>
      <c r="D27" s="89">
        <f>'غير سعودي'!F27</f>
        <v>30930</v>
      </c>
      <c r="E27" s="91">
        <f t="shared" si="0"/>
        <v>48067</v>
      </c>
      <c r="F27" s="6" t="s">
        <v>94</v>
      </c>
    </row>
    <row r="28" spans="1:6" ht="14.45" customHeight="1" x14ac:dyDescent="0.2">
      <c r="A28" s="87">
        <v>25</v>
      </c>
      <c r="B28" s="32" t="s">
        <v>23</v>
      </c>
      <c r="C28" s="89">
        <f>سعودي!F28</f>
        <v>18249</v>
      </c>
      <c r="D28" s="89">
        <f>'غير سعودي'!F28</f>
        <v>120332</v>
      </c>
      <c r="E28" s="91">
        <f t="shared" si="0"/>
        <v>138581</v>
      </c>
      <c r="F28" s="6" t="s">
        <v>160</v>
      </c>
    </row>
    <row r="29" spans="1:6" ht="14.45" customHeight="1" x14ac:dyDescent="0.2">
      <c r="A29" s="87">
        <v>26</v>
      </c>
      <c r="B29" s="47" t="s">
        <v>24</v>
      </c>
      <c r="C29" s="89">
        <f>سعودي!F29</f>
        <v>1029</v>
      </c>
      <c r="D29" s="89">
        <f>'غير سعودي'!F29</f>
        <v>1784</v>
      </c>
      <c r="E29" s="91">
        <f t="shared" si="0"/>
        <v>2813</v>
      </c>
      <c r="F29" s="6" t="s">
        <v>95</v>
      </c>
    </row>
    <row r="30" spans="1:6" ht="14.45" customHeight="1" x14ac:dyDescent="0.2">
      <c r="A30" s="87">
        <v>27</v>
      </c>
      <c r="B30" s="48" t="s">
        <v>25</v>
      </c>
      <c r="C30" s="89">
        <f>سعودي!F30</f>
        <v>5653</v>
      </c>
      <c r="D30" s="89">
        <f>'غير سعودي'!F30</f>
        <v>17168</v>
      </c>
      <c r="E30" s="91">
        <f t="shared" si="0"/>
        <v>22821</v>
      </c>
      <c r="F30" s="6" t="s">
        <v>96</v>
      </c>
    </row>
    <row r="31" spans="1:6" ht="14.45" customHeight="1" x14ac:dyDescent="0.2">
      <c r="A31" s="87">
        <v>28</v>
      </c>
      <c r="B31" s="49" t="s">
        <v>26</v>
      </c>
      <c r="C31" s="89">
        <f>سعودي!F31</f>
        <v>5675</v>
      </c>
      <c r="D31" s="89">
        <f>'غير سعودي'!F31</f>
        <v>20817</v>
      </c>
      <c r="E31" s="91">
        <f t="shared" si="0"/>
        <v>26492</v>
      </c>
      <c r="F31" s="6" t="s">
        <v>97</v>
      </c>
    </row>
    <row r="32" spans="1:6" ht="14.45" customHeight="1" x14ac:dyDescent="0.2">
      <c r="A32" s="87">
        <v>29</v>
      </c>
      <c r="B32" s="50" t="s">
        <v>161</v>
      </c>
      <c r="C32" s="89">
        <f>سعودي!F32</f>
        <v>1483</v>
      </c>
      <c r="D32" s="89">
        <f>'غير سعودي'!F32</f>
        <v>6461</v>
      </c>
      <c r="E32" s="91">
        <f t="shared" si="0"/>
        <v>7944</v>
      </c>
      <c r="F32" s="6" t="s">
        <v>98</v>
      </c>
    </row>
    <row r="33" spans="1:6" ht="14.45" customHeight="1" x14ac:dyDescent="0.2">
      <c r="A33" s="87">
        <v>30</v>
      </c>
      <c r="B33" s="32" t="s">
        <v>27</v>
      </c>
      <c r="C33" s="89">
        <f>سعودي!F33</f>
        <v>1002</v>
      </c>
      <c r="D33" s="89">
        <f>'غير سعودي'!F33</f>
        <v>1868</v>
      </c>
      <c r="E33" s="91">
        <f t="shared" ref="E33:E60" si="1">C33+D33</f>
        <v>2870</v>
      </c>
      <c r="F33" s="6" t="s">
        <v>99</v>
      </c>
    </row>
    <row r="34" spans="1:6" ht="14.45" customHeight="1" x14ac:dyDescent="0.2">
      <c r="A34" s="87">
        <v>31</v>
      </c>
      <c r="B34" s="32" t="s">
        <v>28</v>
      </c>
      <c r="C34" s="89">
        <f>سعودي!F34</f>
        <v>8766</v>
      </c>
      <c r="D34" s="89">
        <f>'غير سعودي'!F34</f>
        <v>49544</v>
      </c>
      <c r="E34" s="91">
        <f t="shared" si="1"/>
        <v>58310</v>
      </c>
      <c r="F34" s="6" t="s">
        <v>100</v>
      </c>
    </row>
    <row r="35" spans="1:6" ht="14.45" customHeight="1" x14ac:dyDescent="0.2">
      <c r="A35" s="87">
        <v>32</v>
      </c>
      <c r="B35" s="51" t="s">
        <v>29</v>
      </c>
      <c r="C35" s="89">
        <f>سعودي!F35</f>
        <v>1521</v>
      </c>
      <c r="D35" s="89">
        <f>'غير سعودي'!F35</f>
        <v>6187</v>
      </c>
      <c r="E35" s="91">
        <f t="shared" si="1"/>
        <v>7708</v>
      </c>
      <c r="F35" s="6" t="s">
        <v>101</v>
      </c>
    </row>
    <row r="36" spans="1:6" ht="14.45" customHeight="1" x14ac:dyDescent="0.2">
      <c r="A36" s="87">
        <v>33</v>
      </c>
      <c r="B36" s="32" t="s">
        <v>30</v>
      </c>
      <c r="C36" s="89">
        <f>سعودي!F36</f>
        <v>11254</v>
      </c>
      <c r="D36" s="89">
        <f>'غير سعودي'!F36</f>
        <v>53442</v>
      </c>
      <c r="E36" s="91">
        <f t="shared" si="1"/>
        <v>64696</v>
      </c>
      <c r="F36" s="6" t="s">
        <v>102</v>
      </c>
    </row>
    <row r="37" spans="1:6" ht="14.45" customHeight="1" x14ac:dyDescent="0.2">
      <c r="A37" s="87">
        <v>35</v>
      </c>
      <c r="B37" s="52" t="s">
        <v>31</v>
      </c>
      <c r="C37" s="89">
        <f>سعودي!F37</f>
        <v>55659</v>
      </c>
      <c r="D37" s="89">
        <f>'غير سعودي'!F37</f>
        <v>14547</v>
      </c>
      <c r="E37" s="91">
        <f t="shared" si="1"/>
        <v>70206</v>
      </c>
      <c r="F37" s="6" t="s">
        <v>103</v>
      </c>
    </row>
    <row r="38" spans="1:6" ht="14.45" customHeight="1" x14ac:dyDescent="0.2">
      <c r="A38" s="87">
        <v>36</v>
      </c>
      <c r="B38" s="32" t="s">
        <v>32</v>
      </c>
      <c r="C38" s="89">
        <f>سعودي!F38</f>
        <v>7162</v>
      </c>
      <c r="D38" s="89">
        <f>'غير سعودي'!F38</f>
        <v>13504</v>
      </c>
      <c r="E38" s="91">
        <f t="shared" si="1"/>
        <v>20666</v>
      </c>
      <c r="F38" s="6" t="s">
        <v>104</v>
      </c>
    </row>
    <row r="39" spans="1:6" ht="14.45" customHeight="1" x14ac:dyDescent="0.2">
      <c r="A39" s="87">
        <v>37</v>
      </c>
      <c r="B39" s="53" t="s">
        <v>33</v>
      </c>
      <c r="C39" s="89">
        <f>سعودي!F39</f>
        <v>1499</v>
      </c>
      <c r="D39" s="89">
        <f>'غير سعودي'!F39</f>
        <v>9011</v>
      </c>
      <c r="E39" s="91">
        <f t="shared" si="1"/>
        <v>10510</v>
      </c>
      <c r="F39" s="6" t="s">
        <v>105</v>
      </c>
    </row>
    <row r="40" spans="1:6" ht="14.45" customHeight="1" x14ac:dyDescent="0.2">
      <c r="A40" s="87">
        <v>38</v>
      </c>
      <c r="B40" s="54" t="s">
        <v>34</v>
      </c>
      <c r="C40" s="89">
        <f>سعودي!F40</f>
        <v>1123</v>
      </c>
      <c r="D40" s="89">
        <f>'غير سعودي'!F40</f>
        <v>8965</v>
      </c>
      <c r="E40" s="91">
        <f t="shared" si="1"/>
        <v>10088</v>
      </c>
      <c r="F40" s="6" t="s">
        <v>162</v>
      </c>
    </row>
    <row r="41" spans="1:6" ht="14.45" customHeight="1" x14ac:dyDescent="0.2">
      <c r="A41" s="87">
        <v>39</v>
      </c>
      <c r="B41" s="55" t="s">
        <v>35</v>
      </c>
      <c r="C41" s="89">
        <f>سعودي!F41</f>
        <v>106</v>
      </c>
      <c r="D41" s="89">
        <f>'غير سعودي'!F41</f>
        <v>157</v>
      </c>
      <c r="E41" s="91">
        <f t="shared" si="1"/>
        <v>263</v>
      </c>
      <c r="F41" s="6" t="s">
        <v>106</v>
      </c>
    </row>
    <row r="42" spans="1:6" ht="14.45" customHeight="1" x14ac:dyDescent="0.2">
      <c r="A42" s="87">
        <v>41</v>
      </c>
      <c r="B42" s="56" t="s">
        <v>36</v>
      </c>
      <c r="C42" s="89">
        <f>سعودي!F42</f>
        <v>92656</v>
      </c>
      <c r="D42" s="89">
        <f>'غير سعودي'!F42</f>
        <v>596863</v>
      </c>
      <c r="E42" s="91">
        <f t="shared" si="1"/>
        <v>689519</v>
      </c>
      <c r="F42" s="6" t="s">
        <v>107</v>
      </c>
    </row>
    <row r="43" spans="1:6" ht="14.45" customHeight="1" x14ac:dyDescent="0.2">
      <c r="A43" s="87">
        <v>42</v>
      </c>
      <c r="B43" s="32" t="s">
        <v>37</v>
      </c>
      <c r="C43" s="89">
        <f>سعودي!F43</f>
        <v>20850</v>
      </c>
      <c r="D43" s="89">
        <f>'غير سعودي'!F43</f>
        <v>159534</v>
      </c>
      <c r="E43" s="91">
        <f t="shared" si="1"/>
        <v>180384</v>
      </c>
      <c r="F43" s="6" t="s">
        <v>108</v>
      </c>
    </row>
    <row r="44" spans="1:6" ht="14.45" customHeight="1" x14ac:dyDescent="0.2">
      <c r="A44" s="87">
        <v>43</v>
      </c>
      <c r="B44" s="57" t="s">
        <v>38</v>
      </c>
      <c r="C44" s="89">
        <f>سعودي!F44</f>
        <v>25215</v>
      </c>
      <c r="D44" s="89">
        <f>'غير سعودي'!F44</f>
        <v>164940</v>
      </c>
      <c r="E44" s="91">
        <f t="shared" si="1"/>
        <v>190155</v>
      </c>
      <c r="F44" s="6" t="s">
        <v>109</v>
      </c>
    </row>
    <row r="45" spans="1:6" ht="14.45" customHeight="1" x14ac:dyDescent="0.2">
      <c r="A45" s="87">
        <v>45</v>
      </c>
      <c r="B45" s="32" t="s">
        <v>39</v>
      </c>
      <c r="C45" s="89">
        <f>سعودي!F45</f>
        <v>73607</v>
      </c>
      <c r="D45" s="89">
        <f>'غير سعودي'!F45</f>
        <v>305525</v>
      </c>
      <c r="E45" s="91">
        <f t="shared" si="1"/>
        <v>379132</v>
      </c>
      <c r="F45" s="6" t="s">
        <v>163</v>
      </c>
    </row>
    <row r="46" spans="1:6" ht="14.45" customHeight="1" x14ac:dyDescent="0.2">
      <c r="A46" s="87">
        <v>46</v>
      </c>
      <c r="B46" s="32" t="s">
        <v>164</v>
      </c>
      <c r="C46" s="89">
        <f>سعودي!F46</f>
        <v>65587</v>
      </c>
      <c r="D46" s="89">
        <f>'غير سعودي'!F46</f>
        <v>174201</v>
      </c>
      <c r="E46" s="91">
        <f t="shared" si="1"/>
        <v>239788</v>
      </c>
      <c r="F46" s="6" t="s">
        <v>110</v>
      </c>
    </row>
    <row r="47" spans="1:6" ht="14.45" customHeight="1" x14ac:dyDescent="0.2">
      <c r="A47" s="87">
        <v>47</v>
      </c>
      <c r="B47" s="32" t="s">
        <v>165</v>
      </c>
      <c r="C47" s="89">
        <f>سعودي!F47</f>
        <v>253400</v>
      </c>
      <c r="D47" s="89">
        <f>'غير سعودي'!F47</f>
        <v>768506</v>
      </c>
      <c r="E47" s="91">
        <f t="shared" si="1"/>
        <v>1021906</v>
      </c>
      <c r="F47" s="6" t="s">
        <v>111</v>
      </c>
    </row>
    <row r="48" spans="1:6" ht="14.45" customHeight="1" x14ac:dyDescent="0.2">
      <c r="A48" s="87">
        <v>49</v>
      </c>
      <c r="B48" s="58" t="s">
        <v>166</v>
      </c>
      <c r="C48" s="89">
        <f>سعودي!F48</f>
        <v>29355</v>
      </c>
      <c r="D48" s="89">
        <f>'غير سعودي'!F48</f>
        <v>70311</v>
      </c>
      <c r="E48" s="91">
        <f t="shared" si="1"/>
        <v>99666</v>
      </c>
      <c r="F48" s="6" t="s">
        <v>112</v>
      </c>
    </row>
    <row r="49" spans="1:6" ht="14.45" customHeight="1" x14ac:dyDescent="0.2">
      <c r="A49" s="87">
        <v>50</v>
      </c>
      <c r="B49" s="59" t="s">
        <v>40</v>
      </c>
      <c r="C49" s="89">
        <f>سعودي!F49</f>
        <v>2415</v>
      </c>
      <c r="D49" s="89">
        <f>'غير سعودي'!F49</f>
        <v>6727</v>
      </c>
      <c r="E49" s="91">
        <f t="shared" si="1"/>
        <v>9142</v>
      </c>
      <c r="F49" s="6" t="s">
        <v>113</v>
      </c>
    </row>
    <row r="50" spans="1:6" ht="14.45" customHeight="1" x14ac:dyDescent="0.2">
      <c r="A50" s="87">
        <v>51</v>
      </c>
      <c r="B50" s="60" t="s">
        <v>41</v>
      </c>
      <c r="C50" s="89">
        <f>سعودي!F50</f>
        <v>25678</v>
      </c>
      <c r="D50" s="89">
        <f>'غير سعودي'!F50</f>
        <v>8400</v>
      </c>
      <c r="E50" s="91">
        <f t="shared" si="1"/>
        <v>34078</v>
      </c>
      <c r="F50" s="6" t="s">
        <v>114</v>
      </c>
    </row>
    <row r="51" spans="1:6" ht="14.45" customHeight="1" x14ac:dyDescent="0.2">
      <c r="A51" s="87">
        <v>52</v>
      </c>
      <c r="B51" s="32" t="s">
        <v>42</v>
      </c>
      <c r="C51" s="89">
        <f>سعودي!F51</f>
        <v>25781</v>
      </c>
      <c r="D51" s="89">
        <f>'غير سعودي'!F51</f>
        <v>79047</v>
      </c>
      <c r="E51" s="91">
        <f t="shared" si="1"/>
        <v>104828</v>
      </c>
      <c r="F51" s="6" t="s">
        <v>115</v>
      </c>
    </row>
    <row r="52" spans="1:6" ht="14.45" customHeight="1" x14ac:dyDescent="0.2">
      <c r="A52" s="87">
        <v>53</v>
      </c>
      <c r="B52" s="61" t="s">
        <v>43</v>
      </c>
      <c r="C52" s="89">
        <f>سعودي!F52</f>
        <v>1733</v>
      </c>
      <c r="D52" s="89">
        <f>'غير سعودي'!F52</f>
        <v>1592</v>
      </c>
      <c r="E52" s="91">
        <f t="shared" si="1"/>
        <v>3325</v>
      </c>
      <c r="F52" s="6" t="s">
        <v>116</v>
      </c>
    </row>
    <row r="53" spans="1:6" ht="14.45" customHeight="1" x14ac:dyDescent="0.2">
      <c r="A53" s="87">
        <v>55</v>
      </c>
      <c r="B53" s="32" t="s">
        <v>44</v>
      </c>
      <c r="C53" s="89">
        <f>سعودي!F53</f>
        <v>36217</v>
      </c>
      <c r="D53" s="89">
        <f>'غير سعودي'!F53</f>
        <v>95912</v>
      </c>
      <c r="E53" s="91">
        <f t="shared" si="1"/>
        <v>132129</v>
      </c>
      <c r="F53" s="6" t="s">
        <v>117</v>
      </c>
    </row>
    <row r="54" spans="1:6" ht="14.45" customHeight="1" x14ac:dyDescent="0.2">
      <c r="A54" s="87">
        <v>56</v>
      </c>
      <c r="B54" s="32" t="s">
        <v>45</v>
      </c>
      <c r="C54" s="89">
        <f>سعودي!F54</f>
        <v>56959</v>
      </c>
      <c r="D54" s="89">
        <f>'غير سعودي'!F54</f>
        <v>314996</v>
      </c>
      <c r="E54" s="91">
        <f t="shared" si="1"/>
        <v>371955</v>
      </c>
      <c r="F54" s="6" t="s">
        <v>118</v>
      </c>
    </row>
    <row r="55" spans="1:6" ht="14.45" customHeight="1" x14ac:dyDescent="0.2">
      <c r="A55" s="87">
        <v>58</v>
      </c>
      <c r="B55" s="62" t="s">
        <v>46</v>
      </c>
      <c r="C55" s="89">
        <f>سعودي!F55</f>
        <v>6814</v>
      </c>
      <c r="D55" s="89">
        <f>'غير سعودي'!F55</f>
        <v>6833</v>
      </c>
      <c r="E55" s="91">
        <f t="shared" si="1"/>
        <v>13647</v>
      </c>
      <c r="F55" s="6" t="s">
        <v>119</v>
      </c>
    </row>
    <row r="56" spans="1:6" ht="14.45" customHeight="1" x14ac:dyDescent="0.2">
      <c r="A56" s="87">
        <v>59</v>
      </c>
      <c r="B56" s="63" t="s">
        <v>47</v>
      </c>
      <c r="C56" s="89">
        <f>سعودي!F56</f>
        <v>570</v>
      </c>
      <c r="D56" s="89">
        <f>'غير سعودي'!F56</f>
        <v>755</v>
      </c>
      <c r="E56" s="91">
        <f t="shared" si="1"/>
        <v>1325</v>
      </c>
      <c r="F56" s="6" t="s">
        <v>167</v>
      </c>
    </row>
    <row r="57" spans="1:6" ht="14.45" customHeight="1" x14ac:dyDescent="0.2">
      <c r="A57" s="87">
        <v>60</v>
      </c>
      <c r="B57" s="64" t="s">
        <v>48</v>
      </c>
      <c r="C57" s="89">
        <f>سعودي!F57</f>
        <v>488</v>
      </c>
      <c r="D57" s="89">
        <f>'غير سعودي'!F57</f>
        <v>1104</v>
      </c>
      <c r="E57" s="91">
        <f t="shared" si="1"/>
        <v>1592</v>
      </c>
      <c r="F57" s="6" t="s">
        <v>120</v>
      </c>
    </row>
    <row r="58" spans="1:6" ht="14.45" customHeight="1" x14ac:dyDescent="0.2">
      <c r="A58" s="87">
        <v>61</v>
      </c>
      <c r="B58" s="65" t="s">
        <v>49</v>
      </c>
      <c r="C58" s="89">
        <f>سعودي!F58</f>
        <v>64136</v>
      </c>
      <c r="D58" s="89">
        <f>'غير سعودي'!F58</f>
        <v>14518</v>
      </c>
      <c r="E58" s="91">
        <f t="shared" si="1"/>
        <v>78654</v>
      </c>
      <c r="F58" s="6" t="s">
        <v>121</v>
      </c>
    </row>
    <row r="59" spans="1:6" ht="14.45" customHeight="1" x14ac:dyDescent="0.2">
      <c r="A59" s="87">
        <v>62</v>
      </c>
      <c r="B59" s="66" t="s">
        <v>50</v>
      </c>
      <c r="C59" s="89">
        <f>سعودي!F59</f>
        <v>2780</v>
      </c>
      <c r="D59" s="89">
        <f>'غير سعودي'!F59</f>
        <v>5143</v>
      </c>
      <c r="E59" s="91">
        <f t="shared" si="1"/>
        <v>7923</v>
      </c>
      <c r="F59" s="6" t="s">
        <v>122</v>
      </c>
    </row>
    <row r="60" spans="1:6" ht="14.45" customHeight="1" x14ac:dyDescent="0.2">
      <c r="A60" s="87">
        <v>63</v>
      </c>
      <c r="B60" s="67" t="s">
        <v>51</v>
      </c>
      <c r="C60" s="89">
        <f>سعودي!F60</f>
        <v>1036</v>
      </c>
      <c r="D60" s="89">
        <f>'غير سعودي'!F60</f>
        <v>1692</v>
      </c>
      <c r="E60" s="91">
        <f t="shared" si="1"/>
        <v>2728</v>
      </c>
      <c r="F60" s="6" t="s">
        <v>123</v>
      </c>
    </row>
    <row r="61" spans="1:6" ht="14.45" customHeight="1" x14ac:dyDescent="0.2">
      <c r="A61" s="87">
        <v>64</v>
      </c>
      <c r="B61" s="68" t="s">
        <v>168</v>
      </c>
      <c r="C61" s="89">
        <f>سعودي!F61</f>
        <v>67530</v>
      </c>
      <c r="D61" s="89">
        <f>'غير سعودي'!F61</f>
        <v>21033</v>
      </c>
      <c r="E61" s="90">
        <f t="shared" ref="E61:E87" si="2">C61+D61</f>
        <v>88563</v>
      </c>
      <c r="F61" s="6" t="s">
        <v>124</v>
      </c>
    </row>
    <row r="62" spans="1:6" ht="14.45" customHeight="1" x14ac:dyDescent="0.2">
      <c r="A62" s="87">
        <v>65</v>
      </c>
      <c r="B62" s="69" t="s">
        <v>52</v>
      </c>
      <c r="C62" s="89">
        <f>سعودي!F62</f>
        <v>9600</v>
      </c>
      <c r="D62" s="89">
        <f>'غير سعودي'!F62</f>
        <v>8112</v>
      </c>
      <c r="E62" s="90">
        <f t="shared" si="2"/>
        <v>17712</v>
      </c>
      <c r="F62" s="6" t="s">
        <v>169</v>
      </c>
    </row>
    <row r="63" spans="1:6" ht="14.45" customHeight="1" x14ac:dyDescent="0.2">
      <c r="A63" s="87">
        <v>66</v>
      </c>
      <c r="B63" s="70" t="s">
        <v>53</v>
      </c>
      <c r="C63" s="89">
        <f>سعودي!F63</f>
        <v>2537</v>
      </c>
      <c r="D63" s="89">
        <f>'غير سعودي'!F63</f>
        <v>2134</v>
      </c>
      <c r="E63" s="90">
        <f t="shared" si="2"/>
        <v>4671</v>
      </c>
      <c r="F63" s="6" t="s">
        <v>125</v>
      </c>
    </row>
    <row r="64" spans="1:6" ht="14.45" customHeight="1" x14ac:dyDescent="0.2">
      <c r="A64" s="87">
        <v>68</v>
      </c>
      <c r="B64" s="71" t="s">
        <v>170</v>
      </c>
      <c r="C64" s="89">
        <f>سعودي!F64</f>
        <v>66093</v>
      </c>
      <c r="D64" s="89">
        <f>'غير سعودي'!F64</f>
        <v>55394</v>
      </c>
      <c r="E64" s="90">
        <f t="shared" si="2"/>
        <v>121487</v>
      </c>
      <c r="F64" s="6" t="s">
        <v>126</v>
      </c>
    </row>
    <row r="65" spans="1:6" ht="14.45" customHeight="1" x14ac:dyDescent="0.2">
      <c r="A65" s="87">
        <v>69</v>
      </c>
      <c r="B65" s="32" t="s">
        <v>54</v>
      </c>
      <c r="C65" s="89">
        <f>سعودي!F65</f>
        <v>6337</v>
      </c>
      <c r="D65" s="89">
        <f>'غير سعودي'!F65</f>
        <v>5831</v>
      </c>
      <c r="E65" s="90">
        <f t="shared" si="2"/>
        <v>12168</v>
      </c>
      <c r="F65" s="6" t="s">
        <v>127</v>
      </c>
    </row>
    <row r="66" spans="1:6" ht="14.45" customHeight="1" x14ac:dyDescent="0.2">
      <c r="A66" s="87">
        <v>70</v>
      </c>
      <c r="B66" s="72" t="s">
        <v>55</v>
      </c>
      <c r="C66" s="89">
        <f>سعودي!F66</f>
        <v>3770</v>
      </c>
      <c r="D66" s="89">
        <f>'غير سعودي'!F66</f>
        <v>5109</v>
      </c>
      <c r="E66" s="90">
        <f t="shared" si="2"/>
        <v>8879</v>
      </c>
      <c r="F66" s="6" t="s">
        <v>128</v>
      </c>
    </row>
    <row r="67" spans="1:6" ht="14.45" customHeight="1" x14ac:dyDescent="0.2">
      <c r="A67" s="87">
        <v>71</v>
      </c>
      <c r="B67" s="73" t="s">
        <v>171</v>
      </c>
      <c r="C67" s="89">
        <f>سعودي!F67</f>
        <v>10921</v>
      </c>
      <c r="D67" s="89">
        <f>'غير سعودي'!F67</f>
        <v>36905</v>
      </c>
      <c r="E67" s="90">
        <f t="shared" si="2"/>
        <v>47826</v>
      </c>
      <c r="F67" s="6" t="s">
        <v>172</v>
      </c>
    </row>
    <row r="68" spans="1:6" ht="14.45" customHeight="1" x14ac:dyDescent="0.2">
      <c r="A68" s="87">
        <v>72</v>
      </c>
      <c r="B68" s="74" t="s">
        <v>56</v>
      </c>
      <c r="C68" s="89">
        <f>سعودي!F68</f>
        <v>230</v>
      </c>
      <c r="D68" s="89">
        <f>'غير سعودي'!F68</f>
        <v>256</v>
      </c>
      <c r="E68" s="90">
        <f t="shared" si="2"/>
        <v>486</v>
      </c>
      <c r="F68" s="6" t="s">
        <v>129</v>
      </c>
    </row>
    <row r="69" spans="1:6" ht="14.45" customHeight="1" x14ac:dyDescent="0.2">
      <c r="A69" s="87">
        <v>73</v>
      </c>
      <c r="B69" s="75" t="s">
        <v>57</v>
      </c>
      <c r="C69" s="89">
        <f>سعودي!F69</f>
        <v>7119</v>
      </c>
      <c r="D69" s="89">
        <f>'غير سعودي'!F69</f>
        <v>17695</v>
      </c>
      <c r="E69" s="90">
        <f t="shared" si="2"/>
        <v>24814</v>
      </c>
      <c r="F69" s="6" t="s">
        <v>130</v>
      </c>
    </row>
    <row r="70" spans="1:6" ht="14.45" customHeight="1" x14ac:dyDescent="0.2">
      <c r="A70" s="87">
        <v>74</v>
      </c>
      <c r="B70" s="32" t="s">
        <v>58</v>
      </c>
      <c r="C70" s="89">
        <f>سعودي!F70</f>
        <v>3785</v>
      </c>
      <c r="D70" s="89">
        <f>'غير سعودي'!F70</f>
        <v>7977</v>
      </c>
      <c r="E70" s="90">
        <f t="shared" si="2"/>
        <v>11762</v>
      </c>
      <c r="F70" s="6" t="s">
        <v>131</v>
      </c>
    </row>
    <row r="71" spans="1:6" ht="14.45" customHeight="1" x14ac:dyDescent="0.2">
      <c r="A71" s="87">
        <v>75</v>
      </c>
      <c r="B71" s="76" t="s">
        <v>173</v>
      </c>
      <c r="C71" s="89">
        <f>سعودي!F71</f>
        <v>260</v>
      </c>
      <c r="D71" s="89">
        <f>'غير سعودي'!F71</f>
        <v>990</v>
      </c>
      <c r="E71" s="90">
        <f t="shared" si="2"/>
        <v>1250</v>
      </c>
      <c r="F71" s="6" t="s">
        <v>132</v>
      </c>
    </row>
    <row r="72" spans="1:6" ht="14.45" customHeight="1" x14ac:dyDescent="0.2">
      <c r="A72" s="87">
        <v>77</v>
      </c>
      <c r="B72" s="77" t="s">
        <v>174</v>
      </c>
      <c r="C72" s="89">
        <f>سعودي!F72</f>
        <v>14135</v>
      </c>
      <c r="D72" s="89">
        <f>'غير سعودي'!F72</f>
        <v>34379</v>
      </c>
      <c r="E72" s="90">
        <f t="shared" si="2"/>
        <v>48514</v>
      </c>
      <c r="F72" s="6" t="s">
        <v>133</v>
      </c>
    </row>
    <row r="73" spans="1:6" ht="14.45" customHeight="1" x14ac:dyDescent="0.2">
      <c r="A73" s="87">
        <v>78</v>
      </c>
      <c r="B73" s="78" t="s">
        <v>59</v>
      </c>
      <c r="C73" s="89">
        <f>سعودي!F73</f>
        <v>10437</v>
      </c>
      <c r="D73" s="89">
        <f>'غير سعودي'!F73</f>
        <v>9970</v>
      </c>
      <c r="E73" s="90">
        <f t="shared" si="2"/>
        <v>20407</v>
      </c>
      <c r="F73" s="6" t="s">
        <v>134</v>
      </c>
    </row>
    <row r="74" spans="1:6" ht="14.45" customHeight="1" x14ac:dyDescent="0.2">
      <c r="A74" s="87">
        <v>79</v>
      </c>
      <c r="B74" s="32" t="s">
        <v>175</v>
      </c>
      <c r="C74" s="89">
        <f>سعودي!F74</f>
        <v>10921</v>
      </c>
      <c r="D74" s="89">
        <f>'غير سعودي'!F74</f>
        <v>10900</v>
      </c>
      <c r="E74" s="90">
        <f t="shared" si="2"/>
        <v>21821</v>
      </c>
      <c r="F74" s="6" t="s">
        <v>176</v>
      </c>
    </row>
    <row r="75" spans="1:6" ht="14.45" customHeight="1" x14ac:dyDescent="0.2">
      <c r="A75" s="87">
        <v>80</v>
      </c>
      <c r="B75" s="79" t="s">
        <v>60</v>
      </c>
      <c r="C75" s="89">
        <f>سعودي!F75</f>
        <v>26129</v>
      </c>
      <c r="D75" s="89">
        <f>'غير سعودي'!F75</f>
        <v>6426</v>
      </c>
      <c r="E75" s="90">
        <f t="shared" si="2"/>
        <v>32555</v>
      </c>
      <c r="F75" s="6" t="s">
        <v>135</v>
      </c>
    </row>
    <row r="76" spans="1:6" ht="14.45" customHeight="1" x14ac:dyDescent="0.2">
      <c r="A76" s="87">
        <v>81</v>
      </c>
      <c r="B76" s="32" t="s">
        <v>61</v>
      </c>
      <c r="C76" s="89">
        <f>سعودي!F76</f>
        <v>15021</v>
      </c>
      <c r="D76" s="89">
        <f>'غير سعودي'!F76</f>
        <v>108732</v>
      </c>
      <c r="E76" s="90">
        <f t="shared" si="2"/>
        <v>123753</v>
      </c>
      <c r="F76" s="6" t="s">
        <v>136</v>
      </c>
    </row>
    <row r="77" spans="1:6" ht="14.45" customHeight="1" x14ac:dyDescent="0.2">
      <c r="A77" s="87">
        <v>82</v>
      </c>
      <c r="B77" s="80" t="s">
        <v>62</v>
      </c>
      <c r="C77" s="89">
        <f>سعودي!F77</f>
        <v>6030</v>
      </c>
      <c r="D77" s="89">
        <f>'غير سعودي'!F77</f>
        <v>8825</v>
      </c>
      <c r="E77" s="90">
        <f t="shared" si="2"/>
        <v>14855</v>
      </c>
      <c r="F77" s="6" t="s">
        <v>177</v>
      </c>
    </row>
    <row r="78" spans="1:6" ht="14.45" customHeight="1" x14ac:dyDescent="0.2">
      <c r="A78" s="87">
        <v>85</v>
      </c>
      <c r="B78" s="81" t="s">
        <v>63</v>
      </c>
      <c r="C78" s="89">
        <f>سعودي!F78</f>
        <v>102926</v>
      </c>
      <c r="D78" s="89">
        <f>'غير سعودي'!F78</f>
        <v>83335</v>
      </c>
      <c r="E78" s="90">
        <f t="shared" si="2"/>
        <v>186261</v>
      </c>
      <c r="F78" s="6" t="s">
        <v>137</v>
      </c>
    </row>
    <row r="79" spans="1:6" ht="14.45" customHeight="1" x14ac:dyDescent="0.2">
      <c r="A79" s="87">
        <v>86</v>
      </c>
      <c r="B79" s="82" t="s">
        <v>178</v>
      </c>
      <c r="C79" s="89">
        <f>سعودي!F79</f>
        <v>47272</v>
      </c>
      <c r="D79" s="89">
        <f>'غير سعودي'!F79</f>
        <v>122169</v>
      </c>
      <c r="E79" s="90">
        <f t="shared" si="2"/>
        <v>169441</v>
      </c>
      <c r="F79" s="6" t="s">
        <v>138</v>
      </c>
    </row>
    <row r="80" spans="1:6" ht="14.45" customHeight="1" x14ac:dyDescent="0.2">
      <c r="A80" s="87">
        <v>87</v>
      </c>
      <c r="B80" s="82" t="s">
        <v>179</v>
      </c>
      <c r="C80" s="89">
        <f>سعودي!F80</f>
        <v>1254</v>
      </c>
      <c r="D80" s="89">
        <f>'غير سعودي'!F80</f>
        <v>601</v>
      </c>
      <c r="E80" s="90">
        <f t="shared" si="2"/>
        <v>1855</v>
      </c>
      <c r="F80" s="6" t="s">
        <v>139</v>
      </c>
    </row>
    <row r="81" spans="1:6" ht="14.45" customHeight="1" x14ac:dyDescent="0.2">
      <c r="A81" s="87">
        <v>88</v>
      </c>
      <c r="B81" s="82" t="s">
        <v>180</v>
      </c>
      <c r="C81" s="89">
        <f>سعودي!F81</f>
        <v>10644</v>
      </c>
      <c r="D81" s="89">
        <f>'غير سعودي'!F81</f>
        <v>4907</v>
      </c>
      <c r="E81" s="90">
        <f t="shared" si="2"/>
        <v>15551</v>
      </c>
      <c r="F81" s="6" t="s">
        <v>140</v>
      </c>
    </row>
    <row r="82" spans="1:6" ht="14.45" customHeight="1" x14ac:dyDescent="0.2">
      <c r="A82" s="87">
        <v>90</v>
      </c>
      <c r="B82" s="83" t="s">
        <v>181</v>
      </c>
      <c r="C82" s="89">
        <f>سعودي!F82</f>
        <v>461</v>
      </c>
      <c r="D82" s="89">
        <f>'غير سعودي'!F82</f>
        <v>6992</v>
      </c>
      <c r="E82" s="90">
        <f t="shared" si="2"/>
        <v>7453</v>
      </c>
      <c r="F82" s="6" t="s">
        <v>141</v>
      </c>
    </row>
    <row r="83" spans="1:6" ht="14.45" customHeight="1" x14ac:dyDescent="0.2">
      <c r="A83" s="87">
        <v>91</v>
      </c>
      <c r="B83" s="32" t="s">
        <v>64</v>
      </c>
      <c r="C83" s="89">
        <f>سعودي!F83</f>
        <v>509</v>
      </c>
      <c r="D83" s="89">
        <f>'غير سعودي'!F83</f>
        <v>773</v>
      </c>
      <c r="E83" s="90">
        <f t="shared" si="2"/>
        <v>1282</v>
      </c>
      <c r="F83" s="6" t="s">
        <v>142</v>
      </c>
    </row>
    <row r="84" spans="1:6" ht="14.45" customHeight="1" x14ac:dyDescent="0.2">
      <c r="A84" s="87">
        <v>93</v>
      </c>
      <c r="B84" s="84" t="s">
        <v>182</v>
      </c>
      <c r="C84" s="89">
        <f>سعودي!F84</f>
        <v>5778</v>
      </c>
      <c r="D84" s="89">
        <f>'غير سعودي'!F84</f>
        <v>15359</v>
      </c>
      <c r="E84" s="90">
        <f t="shared" si="2"/>
        <v>21137</v>
      </c>
      <c r="F84" s="6" t="s">
        <v>143</v>
      </c>
    </row>
    <row r="85" spans="1:6" ht="14.45" customHeight="1" x14ac:dyDescent="0.2">
      <c r="A85" s="87">
        <v>94</v>
      </c>
      <c r="B85" s="32" t="s">
        <v>65</v>
      </c>
      <c r="C85" s="89">
        <f>سعودي!F85</f>
        <v>13454</v>
      </c>
      <c r="D85" s="89">
        <f>'غير سعودي'!F85</f>
        <v>4898</v>
      </c>
      <c r="E85" s="90">
        <f t="shared" si="2"/>
        <v>18352</v>
      </c>
      <c r="F85" s="6" t="s">
        <v>144</v>
      </c>
    </row>
    <row r="86" spans="1:6" ht="14.45" customHeight="1" x14ac:dyDescent="0.2">
      <c r="A86" s="87">
        <v>95</v>
      </c>
      <c r="B86" s="85" t="s">
        <v>66</v>
      </c>
      <c r="C86" s="89">
        <f>سعودي!F86</f>
        <v>8394</v>
      </c>
      <c r="D86" s="89">
        <f>'غير سعودي'!F86</f>
        <v>28688</v>
      </c>
      <c r="E86" s="90">
        <f t="shared" si="2"/>
        <v>37082</v>
      </c>
      <c r="F86" s="6" t="s">
        <v>145</v>
      </c>
    </row>
    <row r="87" spans="1:6" ht="14.45" customHeight="1" x14ac:dyDescent="0.2">
      <c r="A87" s="87">
        <v>96</v>
      </c>
      <c r="B87" s="32" t="s">
        <v>67</v>
      </c>
      <c r="C87" s="89">
        <f>سعودي!F87</f>
        <v>25726</v>
      </c>
      <c r="D87" s="89">
        <f>'غير سعودي'!F87</f>
        <v>125686</v>
      </c>
      <c r="E87" s="90">
        <f t="shared" si="2"/>
        <v>151412</v>
      </c>
      <c r="F87" s="6" t="s">
        <v>146</v>
      </c>
    </row>
    <row r="88" spans="1:6" ht="20.100000000000001" customHeight="1" x14ac:dyDescent="0.2">
      <c r="A88" s="133" t="s">
        <v>69</v>
      </c>
      <c r="B88" s="133"/>
      <c r="C88" s="90">
        <f>SUM(C5:C87)</f>
        <v>1672178</v>
      </c>
      <c r="D88" s="90">
        <f>SUM(D5:D87)</f>
        <v>4583462</v>
      </c>
      <c r="E88" s="90">
        <f>SUM(E5:E87)</f>
        <v>6255640</v>
      </c>
      <c r="F88" s="94" t="s">
        <v>72</v>
      </c>
    </row>
    <row r="90" spans="1:6" ht="15" customHeight="1" x14ac:dyDescent="0.2">
      <c r="A90" s="115" t="s">
        <v>226</v>
      </c>
      <c r="B90" s="114" t="s">
        <v>258</v>
      </c>
      <c r="C90" s="114"/>
    </row>
    <row r="91" spans="1:6" ht="15" customHeight="1" x14ac:dyDescent="0.2">
      <c r="A91" s="115" t="s">
        <v>226</v>
      </c>
      <c r="B91" s="114" t="s">
        <v>224</v>
      </c>
      <c r="C91" s="114"/>
    </row>
    <row r="92" spans="1:6" ht="15" customHeight="1" x14ac:dyDescent="0.2">
      <c r="A92" s="115" t="s">
        <v>226</v>
      </c>
      <c r="B92" s="114" t="s">
        <v>225</v>
      </c>
      <c r="C92" s="114"/>
    </row>
  </sheetData>
  <mergeCells count="6">
    <mergeCell ref="A88:B88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rightToLeft="1" workbookViewId="0">
      <selection activeCell="C95" sqref="C95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5703125" bestFit="1" customWidth="1"/>
    <col min="7" max="7" width="55.7109375" customWidth="1"/>
    <col min="9" max="9" width="10.140625" bestFit="1" customWidth="1"/>
  </cols>
  <sheetData>
    <row r="1" spans="1:9" x14ac:dyDescent="0.2">
      <c r="A1" s="130" t="s">
        <v>220</v>
      </c>
      <c r="B1" s="130"/>
      <c r="C1" s="88"/>
      <c r="D1" s="88"/>
      <c r="E1" s="88"/>
      <c r="F1" s="88"/>
      <c r="G1" s="88" t="s">
        <v>207</v>
      </c>
    </row>
    <row r="2" spans="1:9" ht="24.95" customHeight="1" x14ac:dyDescent="0.2">
      <c r="A2" s="140" t="s">
        <v>253</v>
      </c>
      <c r="B2" s="140"/>
      <c r="C2" s="140"/>
      <c r="D2" s="108" t="s">
        <v>222</v>
      </c>
      <c r="E2" s="109" t="s">
        <v>223</v>
      </c>
      <c r="F2" s="141" t="s">
        <v>254</v>
      </c>
      <c r="G2" s="141"/>
    </row>
    <row r="3" spans="1:9" ht="20.100000000000001" customHeight="1" x14ac:dyDescent="0.2">
      <c r="A3" s="131" t="s">
        <v>68</v>
      </c>
      <c r="B3" s="131"/>
      <c r="C3" s="13" t="s">
        <v>187</v>
      </c>
      <c r="D3" s="13" t="s">
        <v>188</v>
      </c>
      <c r="E3" s="13" t="s">
        <v>189</v>
      </c>
      <c r="F3" s="13" t="s">
        <v>69</v>
      </c>
      <c r="G3" s="132" t="s">
        <v>73</v>
      </c>
    </row>
    <row r="4" spans="1:9" ht="20.100000000000001" customHeight="1" x14ac:dyDescent="0.2">
      <c r="A4" s="131"/>
      <c r="B4" s="131"/>
      <c r="C4" s="1" t="s">
        <v>0</v>
      </c>
      <c r="D4" s="2" t="s">
        <v>70</v>
      </c>
      <c r="E4" s="3" t="s">
        <v>71</v>
      </c>
      <c r="F4" s="4" t="s">
        <v>72</v>
      </c>
      <c r="G4" s="132"/>
    </row>
    <row r="5" spans="1:9" ht="14.45" customHeight="1" x14ac:dyDescent="0.2">
      <c r="A5" s="86" t="s">
        <v>149</v>
      </c>
      <c r="B5" s="32" t="s">
        <v>1</v>
      </c>
      <c r="C5" s="126">
        <v>2806671</v>
      </c>
      <c r="D5" s="126">
        <v>1121968</v>
      </c>
      <c r="E5" s="127">
        <v>1205721</v>
      </c>
      <c r="F5" s="11">
        <f>SUM(C5:E5)</f>
        <v>5134360</v>
      </c>
      <c r="G5" s="6" t="s">
        <v>74</v>
      </c>
    </row>
    <row r="6" spans="1:9" ht="14.45" customHeight="1" x14ac:dyDescent="0.2">
      <c r="A6" s="86" t="s">
        <v>150</v>
      </c>
      <c r="B6" s="32" t="s">
        <v>2</v>
      </c>
      <c r="C6" s="126">
        <v>16514</v>
      </c>
      <c r="D6" s="126">
        <v>3923</v>
      </c>
      <c r="E6" s="127">
        <v>652</v>
      </c>
      <c r="F6" s="11">
        <f t="shared" ref="F6:F69" si="0">SUM(C6:E6)</f>
        <v>21089</v>
      </c>
      <c r="G6" s="6" t="s">
        <v>75</v>
      </c>
    </row>
    <row r="7" spans="1:9" ht="14.45" customHeight="1" x14ac:dyDescent="0.2">
      <c r="A7" s="86" t="s">
        <v>151</v>
      </c>
      <c r="B7" s="32" t="s">
        <v>3</v>
      </c>
      <c r="C7" s="126">
        <v>1672</v>
      </c>
      <c r="D7" s="126">
        <v>1335</v>
      </c>
      <c r="E7" s="127">
        <v>200428</v>
      </c>
      <c r="F7" s="11">
        <f t="shared" si="0"/>
        <v>203435</v>
      </c>
      <c r="G7" s="6" t="s">
        <v>76</v>
      </c>
    </row>
    <row r="8" spans="1:9" ht="14.45" customHeight="1" x14ac:dyDescent="0.2">
      <c r="A8" s="86" t="s">
        <v>152</v>
      </c>
      <c r="B8" s="33" t="s">
        <v>4</v>
      </c>
      <c r="C8" s="126">
        <v>289</v>
      </c>
      <c r="D8" s="126">
        <v>0</v>
      </c>
      <c r="E8" s="127">
        <v>0</v>
      </c>
      <c r="F8" s="11">
        <f t="shared" si="0"/>
        <v>289</v>
      </c>
      <c r="G8" s="6" t="s">
        <v>77</v>
      </c>
    </row>
    <row r="9" spans="1:9" ht="14.45" customHeight="1" x14ac:dyDescent="0.2">
      <c r="A9" s="86" t="s">
        <v>153</v>
      </c>
      <c r="B9" s="34" t="s">
        <v>5</v>
      </c>
      <c r="C9" s="126">
        <v>1925</v>
      </c>
      <c r="D9" s="126">
        <v>10012</v>
      </c>
      <c r="E9" s="127">
        <v>21734694</v>
      </c>
      <c r="F9" s="11">
        <f t="shared" si="0"/>
        <v>21746631</v>
      </c>
      <c r="G9" s="6" t="s">
        <v>78</v>
      </c>
      <c r="I9" s="24"/>
    </row>
    <row r="10" spans="1:9" ht="14.45" customHeight="1" x14ac:dyDescent="0.2">
      <c r="A10" s="86" t="s">
        <v>154</v>
      </c>
      <c r="B10" s="35" t="s">
        <v>6</v>
      </c>
      <c r="C10" s="126">
        <v>557</v>
      </c>
      <c r="D10" s="126">
        <v>4733</v>
      </c>
      <c r="E10" s="127">
        <v>144721</v>
      </c>
      <c r="F10" s="11">
        <f t="shared" si="0"/>
        <v>150011</v>
      </c>
      <c r="G10" s="6" t="s">
        <v>79</v>
      </c>
    </row>
    <row r="11" spans="1:9" ht="14.45" customHeight="1" x14ac:dyDescent="0.2">
      <c r="A11" s="86" t="s">
        <v>155</v>
      </c>
      <c r="B11" s="36" t="s">
        <v>7</v>
      </c>
      <c r="C11" s="126">
        <v>2430</v>
      </c>
      <c r="D11" s="126">
        <v>34412</v>
      </c>
      <c r="E11" s="127">
        <v>222276</v>
      </c>
      <c r="F11" s="11">
        <f t="shared" si="0"/>
        <v>259118</v>
      </c>
      <c r="G11" s="6" t="s">
        <v>80</v>
      </c>
    </row>
    <row r="12" spans="1:9" ht="14.45" customHeight="1" x14ac:dyDescent="0.2">
      <c r="A12" s="86" t="s">
        <v>156</v>
      </c>
      <c r="B12" s="37" t="s">
        <v>8</v>
      </c>
      <c r="C12" s="126">
        <v>1775</v>
      </c>
      <c r="D12" s="126">
        <v>15451</v>
      </c>
      <c r="E12" s="127">
        <v>509763</v>
      </c>
      <c r="F12" s="11">
        <f t="shared" si="0"/>
        <v>526989</v>
      </c>
      <c r="G12" s="6" t="s">
        <v>81</v>
      </c>
    </row>
    <row r="13" spans="1:9" ht="14.45" customHeight="1" x14ac:dyDescent="0.2">
      <c r="A13" s="87">
        <v>10</v>
      </c>
      <c r="B13" s="32" t="s">
        <v>9</v>
      </c>
      <c r="C13" s="126">
        <v>369361</v>
      </c>
      <c r="D13" s="126">
        <v>265182</v>
      </c>
      <c r="E13" s="127">
        <v>3688583</v>
      </c>
      <c r="F13" s="11">
        <f t="shared" si="0"/>
        <v>4323126</v>
      </c>
      <c r="G13" s="6" t="s">
        <v>82</v>
      </c>
    </row>
    <row r="14" spans="1:9" ht="14.45" customHeight="1" x14ac:dyDescent="0.2">
      <c r="A14" s="87">
        <v>11</v>
      </c>
      <c r="B14" s="38" t="s">
        <v>10</v>
      </c>
      <c r="C14" s="126">
        <v>26657</v>
      </c>
      <c r="D14" s="126">
        <v>43219</v>
      </c>
      <c r="E14" s="127">
        <v>1000053</v>
      </c>
      <c r="F14" s="11">
        <f t="shared" si="0"/>
        <v>1069929</v>
      </c>
      <c r="G14" s="6" t="s">
        <v>83</v>
      </c>
    </row>
    <row r="15" spans="1:9" ht="14.45" customHeight="1" x14ac:dyDescent="0.2">
      <c r="A15" s="87">
        <v>12</v>
      </c>
      <c r="B15" s="39" t="s">
        <v>11</v>
      </c>
      <c r="C15" s="126">
        <v>1979</v>
      </c>
      <c r="D15" s="126">
        <v>1190</v>
      </c>
      <c r="E15" s="127">
        <v>1378</v>
      </c>
      <c r="F15" s="11">
        <f t="shared" si="0"/>
        <v>4547</v>
      </c>
      <c r="G15" s="6" t="s">
        <v>84</v>
      </c>
    </row>
    <row r="16" spans="1:9" ht="14.45" customHeight="1" x14ac:dyDescent="0.2">
      <c r="A16" s="87">
        <v>13</v>
      </c>
      <c r="B16" s="32" t="s">
        <v>12</v>
      </c>
      <c r="C16" s="126">
        <v>87440</v>
      </c>
      <c r="D16" s="126">
        <v>34769</v>
      </c>
      <c r="E16" s="127">
        <v>419265</v>
      </c>
      <c r="F16" s="11">
        <f t="shared" si="0"/>
        <v>541474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6">
        <v>988428</v>
      </c>
      <c r="D17" s="126">
        <v>279888</v>
      </c>
      <c r="E17" s="127">
        <v>177918</v>
      </c>
      <c r="F17" s="11">
        <f t="shared" si="0"/>
        <v>1446234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6">
        <v>2873</v>
      </c>
      <c r="D18" s="126">
        <v>3212</v>
      </c>
      <c r="E18" s="127">
        <v>42809</v>
      </c>
      <c r="F18" s="11">
        <f t="shared" si="0"/>
        <v>48894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6">
        <v>149248</v>
      </c>
      <c r="D19" s="126">
        <v>235329</v>
      </c>
      <c r="E19" s="127">
        <v>246643</v>
      </c>
      <c r="F19" s="11">
        <f t="shared" si="0"/>
        <v>631220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6">
        <v>4886</v>
      </c>
      <c r="D20" s="126">
        <v>36255</v>
      </c>
      <c r="E20" s="127">
        <v>815190</v>
      </c>
      <c r="F20" s="11">
        <f t="shared" si="0"/>
        <v>856331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6">
        <v>62971</v>
      </c>
      <c r="D21" s="126">
        <v>91820</v>
      </c>
      <c r="E21" s="127">
        <v>529348</v>
      </c>
      <c r="F21" s="11">
        <f t="shared" si="0"/>
        <v>684139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6">
        <v>5270</v>
      </c>
      <c r="D22" s="126">
        <v>65688</v>
      </c>
      <c r="E22" s="127">
        <v>5123932</v>
      </c>
      <c r="F22" s="11">
        <f t="shared" si="0"/>
        <v>5194890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6">
        <v>17511</v>
      </c>
      <c r="D23" s="126">
        <v>278930</v>
      </c>
      <c r="E23" s="127">
        <v>8786113</v>
      </c>
      <c r="F23" s="11">
        <f t="shared" si="0"/>
        <v>9082554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6">
        <v>1090</v>
      </c>
      <c r="D24" s="126">
        <v>10515</v>
      </c>
      <c r="E24" s="127">
        <v>434257</v>
      </c>
      <c r="F24" s="11">
        <f t="shared" si="0"/>
        <v>445862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6">
        <v>13354</v>
      </c>
      <c r="D25" s="126">
        <v>78558</v>
      </c>
      <c r="E25" s="127">
        <v>725911</v>
      </c>
      <c r="F25" s="11">
        <f t="shared" si="0"/>
        <v>817823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6">
        <v>97694</v>
      </c>
      <c r="D26" s="126">
        <v>372198</v>
      </c>
      <c r="E26" s="127">
        <v>4463589</v>
      </c>
      <c r="F26" s="11">
        <f t="shared" si="0"/>
        <v>4933481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6">
        <v>5703</v>
      </c>
      <c r="D27" s="126">
        <v>41665</v>
      </c>
      <c r="E27" s="127">
        <v>3543344</v>
      </c>
      <c r="F27" s="11">
        <f t="shared" si="0"/>
        <v>3590712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6">
        <v>656871</v>
      </c>
      <c r="D28" s="126">
        <v>635322</v>
      </c>
      <c r="E28" s="127">
        <v>1773478</v>
      </c>
      <c r="F28" s="11">
        <f t="shared" si="0"/>
        <v>3065671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6">
        <v>2919</v>
      </c>
      <c r="D29" s="126">
        <v>8785</v>
      </c>
      <c r="E29" s="127">
        <v>68133</v>
      </c>
      <c r="F29" s="11">
        <f t="shared" si="0"/>
        <v>79837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6">
        <v>12675</v>
      </c>
      <c r="D30" s="126">
        <v>37757</v>
      </c>
      <c r="E30" s="127">
        <v>799920</v>
      </c>
      <c r="F30" s="11">
        <f t="shared" si="0"/>
        <v>850352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6">
        <v>4660</v>
      </c>
      <c r="D31" s="126">
        <v>37404</v>
      </c>
      <c r="E31" s="127">
        <v>1007268</v>
      </c>
      <c r="F31" s="11">
        <f t="shared" si="0"/>
        <v>1049332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6">
        <v>4351</v>
      </c>
      <c r="D32" s="126">
        <v>37447</v>
      </c>
      <c r="E32" s="127">
        <v>177705</v>
      </c>
      <c r="F32" s="11">
        <f t="shared" si="0"/>
        <v>219503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6">
        <v>911</v>
      </c>
      <c r="D33" s="126">
        <v>2988</v>
      </c>
      <c r="E33" s="127">
        <v>96844</v>
      </c>
      <c r="F33" s="11">
        <f t="shared" si="0"/>
        <v>100743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6">
        <v>294705</v>
      </c>
      <c r="D34" s="126">
        <v>339454</v>
      </c>
      <c r="E34" s="127">
        <v>475433</v>
      </c>
      <c r="F34" s="11">
        <f t="shared" si="0"/>
        <v>1109592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6">
        <v>13284</v>
      </c>
      <c r="D35" s="126">
        <v>16063</v>
      </c>
      <c r="E35" s="127">
        <v>182648</v>
      </c>
      <c r="F35" s="11">
        <f t="shared" si="0"/>
        <v>211995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6">
        <v>438653</v>
      </c>
      <c r="D36" s="126">
        <v>115429</v>
      </c>
      <c r="E36" s="127">
        <v>811107</v>
      </c>
      <c r="F36" s="11">
        <f t="shared" si="0"/>
        <v>1365189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6">
        <v>11010</v>
      </c>
      <c r="D37" s="126">
        <v>62750</v>
      </c>
      <c r="E37" s="127">
        <v>5478373</v>
      </c>
      <c r="F37" s="11">
        <f t="shared" si="0"/>
        <v>5552133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6">
        <v>46426</v>
      </c>
      <c r="D38" s="126">
        <v>72306</v>
      </c>
      <c r="E38" s="127">
        <v>283089</v>
      </c>
      <c r="F38" s="11">
        <f t="shared" si="0"/>
        <v>401821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6">
        <v>2852</v>
      </c>
      <c r="D39" s="126">
        <v>10186</v>
      </c>
      <c r="E39" s="127">
        <v>346814</v>
      </c>
      <c r="F39" s="11">
        <f t="shared" si="0"/>
        <v>359852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6">
        <v>5159</v>
      </c>
      <c r="D40" s="126">
        <v>21863</v>
      </c>
      <c r="E40" s="127">
        <v>354087</v>
      </c>
      <c r="F40" s="11">
        <f t="shared" si="0"/>
        <v>381109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6">
        <v>259</v>
      </c>
      <c r="D41" s="126">
        <v>541</v>
      </c>
      <c r="E41" s="127">
        <v>8582</v>
      </c>
      <c r="F41" s="11">
        <f t="shared" si="0"/>
        <v>9382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6">
        <v>442669</v>
      </c>
      <c r="D42" s="126">
        <v>1779446</v>
      </c>
      <c r="E42" s="127">
        <v>15466615</v>
      </c>
      <c r="F42" s="11">
        <f t="shared" si="0"/>
        <v>17688730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6">
        <v>12287</v>
      </c>
      <c r="D43" s="126">
        <v>128567</v>
      </c>
      <c r="E43" s="127">
        <v>5114692</v>
      </c>
      <c r="F43" s="11">
        <f t="shared" si="0"/>
        <v>5255546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6">
        <v>383043</v>
      </c>
      <c r="D44" s="126">
        <v>874072</v>
      </c>
      <c r="E44" s="127">
        <v>4517299</v>
      </c>
      <c r="F44" s="11">
        <f t="shared" si="0"/>
        <v>5774414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6">
        <v>4174938</v>
      </c>
      <c r="D45" s="126">
        <v>2490541</v>
      </c>
      <c r="E45" s="127">
        <v>2326918</v>
      </c>
      <c r="F45" s="11">
        <f t="shared" si="0"/>
        <v>8992397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6">
        <v>1489609</v>
      </c>
      <c r="D46" s="126">
        <v>1646772</v>
      </c>
      <c r="E46" s="127">
        <v>3337669</v>
      </c>
      <c r="F46" s="11">
        <f t="shared" si="0"/>
        <v>6474050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6">
        <v>13680213</v>
      </c>
      <c r="D47" s="126">
        <v>4273493</v>
      </c>
      <c r="E47" s="127">
        <v>4696067</v>
      </c>
      <c r="F47" s="11">
        <f>SUM(C47:E47)</f>
        <v>22649773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6">
        <v>72676</v>
      </c>
      <c r="D48" s="126">
        <v>226989</v>
      </c>
      <c r="E48" s="127">
        <v>2285633</v>
      </c>
      <c r="F48" s="11">
        <f t="shared" si="0"/>
        <v>2585298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6">
        <v>4755</v>
      </c>
      <c r="D49" s="126">
        <v>19857</v>
      </c>
      <c r="E49" s="127">
        <v>190841</v>
      </c>
      <c r="F49" s="11">
        <f t="shared" si="0"/>
        <v>215453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6">
        <v>75307</v>
      </c>
      <c r="D50" s="126">
        <v>103904</v>
      </c>
      <c r="E50" s="127">
        <v>3095492</v>
      </c>
      <c r="F50" s="11">
        <f t="shared" si="0"/>
        <v>3274703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6">
        <v>513164</v>
      </c>
      <c r="D51" s="126">
        <v>1195375</v>
      </c>
      <c r="E51" s="127">
        <v>1919904</v>
      </c>
      <c r="F51" s="11">
        <f t="shared" si="0"/>
        <v>3628443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6">
        <v>13538</v>
      </c>
      <c r="D52" s="126">
        <v>27467</v>
      </c>
      <c r="E52" s="127">
        <v>194800</v>
      </c>
      <c r="F52" s="11">
        <f t="shared" si="0"/>
        <v>235805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6">
        <v>806939</v>
      </c>
      <c r="D53" s="126">
        <v>632829</v>
      </c>
      <c r="E53" s="127">
        <v>1332192</v>
      </c>
      <c r="F53" s="11">
        <f t="shared" si="0"/>
        <v>2771960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6">
        <v>2793323</v>
      </c>
      <c r="D54" s="126">
        <v>2947200</v>
      </c>
      <c r="E54" s="127">
        <v>2354381</v>
      </c>
      <c r="F54" s="11">
        <f t="shared" si="0"/>
        <v>8094904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6">
        <v>26428</v>
      </c>
      <c r="D55" s="126">
        <v>50171</v>
      </c>
      <c r="E55" s="127">
        <v>389973</v>
      </c>
      <c r="F55" s="11">
        <f t="shared" si="0"/>
        <v>466572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6">
        <v>7860</v>
      </c>
      <c r="D56" s="126">
        <v>10197</v>
      </c>
      <c r="E56" s="127">
        <v>21548</v>
      </c>
      <c r="F56" s="11">
        <f t="shared" si="0"/>
        <v>39605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6">
        <v>17044</v>
      </c>
      <c r="D57" s="126">
        <v>7488</v>
      </c>
      <c r="E57" s="127">
        <v>27958</v>
      </c>
      <c r="F57" s="11">
        <f t="shared" si="0"/>
        <v>52490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6">
        <v>116473</v>
      </c>
      <c r="D58" s="126">
        <v>134423</v>
      </c>
      <c r="E58" s="127">
        <v>8603294</v>
      </c>
      <c r="F58" s="11">
        <f t="shared" si="0"/>
        <v>8854190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26">
        <v>13608</v>
      </c>
      <c r="D59" s="126">
        <v>115353</v>
      </c>
      <c r="E59" s="127">
        <v>304575</v>
      </c>
      <c r="F59" s="11">
        <f t="shared" si="0"/>
        <v>433536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6">
        <v>12521</v>
      </c>
      <c r="D60" s="126">
        <v>26172</v>
      </c>
      <c r="E60" s="127">
        <v>94262</v>
      </c>
      <c r="F60" s="11">
        <f t="shared" si="0"/>
        <v>132955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6">
        <v>129492</v>
      </c>
      <c r="D61" s="126">
        <v>1732913</v>
      </c>
      <c r="E61" s="127">
        <v>11927809</v>
      </c>
      <c r="F61" s="11">
        <f t="shared" si="0"/>
        <v>13790214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6">
        <v>68974</v>
      </c>
      <c r="D62" s="126">
        <v>210820</v>
      </c>
      <c r="E62" s="127">
        <v>2191845</v>
      </c>
      <c r="F62" s="11">
        <f t="shared" si="0"/>
        <v>2471639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6">
        <v>17142</v>
      </c>
      <c r="D63" s="126">
        <v>85218</v>
      </c>
      <c r="E63" s="127">
        <v>48701</v>
      </c>
      <c r="F63" s="11">
        <f t="shared" si="0"/>
        <v>151061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6">
        <v>1456035</v>
      </c>
      <c r="D64" s="126">
        <v>425556</v>
      </c>
      <c r="E64" s="127">
        <v>1478227</v>
      </c>
      <c r="F64" s="11">
        <f t="shared" si="0"/>
        <v>3359818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6">
        <v>84175</v>
      </c>
      <c r="D65" s="126">
        <v>203337</v>
      </c>
      <c r="E65" s="127">
        <v>168138</v>
      </c>
      <c r="F65" s="11">
        <f t="shared" si="0"/>
        <v>455650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6">
        <v>9819</v>
      </c>
      <c r="D66" s="126">
        <v>92492</v>
      </c>
      <c r="E66" s="127">
        <v>248319</v>
      </c>
      <c r="F66" s="11">
        <f t="shared" si="0"/>
        <v>350630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6">
        <v>68899</v>
      </c>
      <c r="D67" s="126">
        <v>447092</v>
      </c>
      <c r="E67" s="127">
        <v>1551039</v>
      </c>
      <c r="F67" s="11">
        <f t="shared" si="0"/>
        <v>2067030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6">
        <v>669</v>
      </c>
      <c r="D68" s="126">
        <v>1657</v>
      </c>
      <c r="E68" s="127">
        <v>13592</v>
      </c>
      <c r="F68" s="11">
        <f t="shared" si="0"/>
        <v>15918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6">
        <v>166353</v>
      </c>
      <c r="D69" s="126">
        <v>564867</v>
      </c>
      <c r="E69" s="127">
        <v>340651</v>
      </c>
      <c r="F69" s="11">
        <f t="shared" si="0"/>
        <v>1071871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6">
        <v>191121</v>
      </c>
      <c r="D70" s="126">
        <v>155099</v>
      </c>
      <c r="E70" s="127">
        <v>58745</v>
      </c>
      <c r="F70" s="11">
        <f t="shared" ref="F70:F87" si="1">SUM(C70:E70)</f>
        <v>404965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6">
        <v>33753</v>
      </c>
      <c r="D71" s="126">
        <v>5854</v>
      </c>
      <c r="E71" s="127">
        <v>1001</v>
      </c>
      <c r="F71" s="11">
        <f t="shared" si="1"/>
        <v>40608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6">
        <v>377589</v>
      </c>
      <c r="D72" s="126">
        <v>172912</v>
      </c>
      <c r="E72" s="127">
        <v>413105</v>
      </c>
      <c r="F72" s="11">
        <f t="shared" si="1"/>
        <v>963606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6">
        <v>214094</v>
      </c>
      <c r="D73" s="126">
        <v>239253</v>
      </c>
      <c r="E73" s="127">
        <v>257316</v>
      </c>
      <c r="F73" s="11">
        <f t="shared" si="1"/>
        <v>710663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6">
        <v>186324</v>
      </c>
      <c r="D74" s="126">
        <v>266851</v>
      </c>
      <c r="E74" s="127">
        <v>298921</v>
      </c>
      <c r="F74" s="11">
        <f t="shared" si="1"/>
        <v>752096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6">
        <v>15399</v>
      </c>
      <c r="D75" s="126">
        <v>76626</v>
      </c>
      <c r="E75" s="127">
        <v>823665</v>
      </c>
      <c r="F75" s="11">
        <f t="shared" si="1"/>
        <v>915690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6">
        <v>51428</v>
      </c>
      <c r="D76" s="126">
        <v>159754</v>
      </c>
      <c r="E76" s="127">
        <v>2808716</v>
      </c>
      <c r="F76" s="11">
        <f t="shared" si="1"/>
        <v>3019898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6">
        <v>109762</v>
      </c>
      <c r="D77" s="126">
        <v>178372</v>
      </c>
      <c r="E77" s="127">
        <v>286437</v>
      </c>
      <c r="F77" s="11">
        <f t="shared" si="1"/>
        <v>574571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6">
        <v>221784</v>
      </c>
      <c r="D78" s="126">
        <v>1381881</v>
      </c>
      <c r="E78" s="127">
        <v>4031142</v>
      </c>
      <c r="F78" s="11">
        <f t="shared" si="1"/>
        <v>5634807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6">
        <v>45112</v>
      </c>
      <c r="D79" s="126">
        <v>730489</v>
      </c>
      <c r="E79" s="127">
        <v>4636063</v>
      </c>
      <c r="F79" s="11">
        <f t="shared" si="1"/>
        <v>5411664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6">
        <v>2480</v>
      </c>
      <c r="D80" s="126">
        <v>9864</v>
      </c>
      <c r="E80" s="127">
        <v>53231</v>
      </c>
      <c r="F80" s="11">
        <f t="shared" si="1"/>
        <v>65575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6">
        <v>46517</v>
      </c>
      <c r="D81" s="126">
        <v>246382</v>
      </c>
      <c r="E81" s="127">
        <v>238031</v>
      </c>
      <c r="F81" s="11">
        <f t="shared" si="1"/>
        <v>530930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6">
        <v>14287</v>
      </c>
      <c r="D82" s="126">
        <v>9617</v>
      </c>
      <c r="E82" s="127">
        <v>145918</v>
      </c>
      <c r="F82" s="11">
        <f t="shared" si="1"/>
        <v>169822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6">
        <v>6300</v>
      </c>
      <c r="D83" s="126">
        <v>6413</v>
      </c>
      <c r="E83" s="127">
        <v>14526</v>
      </c>
      <c r="F83" s="11">
        <f t="shared" si="1"/>
        <v>27239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6">
        <v>60216</v>
      </c>
      <c r="D84" s="126">
        <v>126053</v>
      </c>
      <c r="E84" s="127">
        <v>346219</v>
      </c>
      <c r="F84" s="11">
        <f t="shared" si="1"/>
        <v>532488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6">
        <v>67477</v>
      </c>
      <c r="D85" s="126">
        <v>188386</v>
      </c>
      <c r="E85" s="127">
        <v>189562</v>
      </c>
      <c r="F85" s="11">
        <f t="shared" si="1"/>
        <v>445425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6">
        <v>449450</v>
      </c>
      <c r="D86" s="126">
        <v>100986</v>
      </c>
      <c r="E86" s="127">
        <v>206472</v>
      </c>
      <c r="F86" s="11">
        <f t="shared" si="1"/>
        <v>756908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6">
        <v>2291229</v>
      </c>
      <c r="D87" s="126">
        <v>476047</v>
      </c>
      <c r="E87" s="127">
        <v>133815</v>
      </c>
      <c r="F87" s="11">
        <f t="shared" si="1"/>
        <v>2901091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8">
        <f>SUM(C5:C87)</f>
        <v>37203308</v>
      </c>
      <c r="D88" s="8">
        <f>SUM(D5:D87)</f>
        <v>29413654</v>
      </c>
      <c r="E88" s="8">
        <f>SUM(E5:E87)</f>
        <v>155065388</v>
      </c>
      <c r="F88" s="8">
        <f>SUM(F5:F87)</f>
        <v>221682350</v>
      </c>
      <c r="G88" s="7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  <c r="D90" s="30"/>
      <c r="E90" s="30"/>
      <c r="F90" s="30"/>
      <c r="G90" s="128"/>
    </row>
    <row r="91" spans="1:7" ht="15" customHeight="1" x14ac:dyDescent="0.2">
      <c r="A91" s="115" t="s">
        <v>226</v>
      </c>
      <c r="B91" s="114" t="s">
        <v>224</v>
      </c>
      <c r="C91" s="114"/>
      <c r="G91" s="128"/>
    </row>
    <row r="92" spans="1:7" ht="15" customHeight="1" x14ac:dyDescent="0.2">
      <c r="A92" s="115" t="s">
        <v>226</v>
      </c>
      <c r="B92" s="114" t="s">
        <v>225</v>
      </c>
      <c r="C92" s="114"/>
      <c r="F92" s="24"/>
      <c r="G92" s="128"/>
    </row>
  </sheetData>
  <mergeCells count="6">
    <mergeCell ref="A1:B1"/>
    <mergeCell ref="A88:B88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64" workbookViewId="0">
      <selection activeCell="C95" sqref="C95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2.42578125" bestFit="1" customWidth="1"/>
    <col min="7" max="7" width="55.7109375" customWidth="1"/>
  </cols>
  <sheetData>
    <row r="1" spans="1:7" x14ac:dyDescent="0.2">
      <c r="A1" s="130" t="s">
        <v>208</v>
      </c>
      <c r="B1" s="130"/>
      <c r="C1" s="88"/>
      <c r="D1" s="88"/>
      <c r="E1" s="88"/>
      <c r="F1" s="88"/>
      <c r="G1" s="88" t="s">
        <v>209</v>
      </c>
    </row>
    <row r="2" spans="1:7" ht="24.95" customHeight="1" x14ac:dyDescent="0.2">
      <c r="A2" s="140" t="s">
        <v>255</v>
      </c>
      <c r="B2" s="140"/>
      <c r="C2" s="140"/>
      <c r="D2" s="108" t="s">
        <v>222</v>
      </c>
      <c r="E2" s="109" t="s">
        <v>223</v>
      </c>
      <c r="F2" s="141" t="s">
        <v>254</v>
      </c>
      <c r="G2" s="141"/>
    </row>
    <row r="3" spans="1:7" ht="20.100000000000001" customHeight="1" x14ac:dyDescent="0.2">
      <c r="A3" s="131" t="s">
        <v>68</v>
      </c>
      <c r="B3" s="131"/>
      <c r="C3" s="13" t="s">
        <v>187</v>
      </c>
      <c r="D3" s="13" t="s">
        <v>188</v>
      </c>
      <c r="E3" s="13" t="s">
        <v>189</v>
      </c>
      <c r="F3" s="13" t="s">
        <v>69</v>
      </c>
      <c r="G3" s="132" t="s">
        <v>73</v>
      </c>
    </row>
    <row r="4" spans="1:7" ht="20.100000000000001" customHeight="1" x14ac:dyDescent="0.2">
      <c r="A4" s="131"/>
      <c r="B4" s="131"/>
      <c r="C4" s="1" t="s">
        <v>0</v>
      </c>
      <c r="D4" s="2" t="s">
        <v>70</v>
      </c>
      <c r="E4" s="3" t="s">
        <v>71</v>
      </c>
      <c r="F4" s="4" t="s">
        <v>72</v>
      </c>
      <c r="G4" s="132"/>
    </row>
    <row r="5" spans="1:7" ht="14.45" customHeight="1" x14ac:dyDescent="0.2">
      <c r="A5" s="86" t="s">
        <v>149</v>
      </c>
      <c r="B5" s="32" t="s">
        <v>1</v>
      </c>
      <c r="C5" s="123">
        <v>97284</v>
      </c>
      <c r="D5" s="123">
        <v>58566</v>
      </c>
      <c r="E5" s="123">
        <v>281781</v>
      </c>
      <c r="F5" s="11">
        <f>SUM(C5:E5)</f>
        <v>437631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23">
        <v>513</v>
      </c>
      <c r="D6" s="123">
        <v>235</v>
      </c>
      <c r="E6" s="123">
        <v>36</v>
      </c>
      <c r="F6" s="11">
        <f t="shared" ref="F6:F32" si="0">SUM(C6:E6)</f>
        <v>784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23">
        <v>33</v>
      </c>
      <c r="D7" s="123">
        <v>83</v>
      </c>
      <c r="E7" s="123">
        <v>8218</v>
      </c>
      <c r="F7" s="11">
        <f t="shared" si="0"/>
        <v>8334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23">
        <v>75</v>
      </c>
      <c r="D8" s="123">
        <v>0</v>
      </c>
      <c r="E8" s="123">
        <v>0</v>
      </c>
      <c r="F8" s="11">
        <f t="shared" si="0"/>
        <v>75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23">
        <v>52</v>
      </c>
      <c r="D9" s="123">
        <v>1547</v>
      </c>
      <c r="E9" s="123">
        <v>10516721</v>
      </c>
      <c r="F9" s="11">
        <f t="shared" si="0"/>
        <v>10518320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23">
        <v>175</v>
      </c>
      <c r="D10" s="123">
        <v>636</v>
      </c>
      <c r="E10" s="123">
        <v>31450</v>
      </c>
      <c r="F10" s="11">
        <f t="shared" si="0"/>
        <v>32261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23">
        <v>247</v>
      </c>
      <c r="D11" s="123">
        <v>31153</v>
      </c>
      <c r="E11" s="123">
        <v>42245</v>
      </c>
      <c r="F11" s="11">
        <f t="shared" si="0"/>
        <v>73645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23">
        <v>68</v>
      </c>
      <c r="D12" s="123">
        <v>1365</v>
      </c>
      <c r="E12" s="123">
        <v>81491</v>
      </c>
      <c r="F12" s="11">
        <f t="shared" si="0"/>
        <v>82924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23">
        <v>26580</v>
      </c>
      <c r="D13" s="123">
        <v>19865</v>
      </c>
      <c r="E13" s="123">
        <v>324079</v>
      </c>
      <c r="F13" s="11">
        <f t="shared" si="0"/>
        <v>370524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23">
        <v>1676</v>
      </c>
      <c r="D14" s="123">
        <v>2689</v>
      </c>
      <c r="E14" s="123">
        <v>277638</v>
      </c>
      <c r="F14" s="11">
        <f t="shared" si="0"/>
        <v>282003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23">
        <v>329</v>
      </c>
      <c r="D15" s="123">
        <v>119</v>
      </c>
      <c r="E15" s="123">
        <v>128</v>
      </c>
      <c r="F15" s="11">
        <f t="shared" si="0"/>
        <v>576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23">
        <v>9823</v>
      </c>
      <c r="D16" s="123">
        <v>3432</v>
      </c>
      <c r="E16" s="123">
        <v>72848</v>
      </c>
      <c r="F16" s="11">
        <f t="shared" si="0"/>
        <v>86103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3">
        <v>54108</v>
      </c>
      <c r="D17" s="123">
        <v>23557</v>
      </c>
      <c r="E17" s="123">
        <v>17007</v>
      </c>
      <c r="F17" s="11">
        <f t="shared" si="0"/>
        <v>94672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3">
        <v>141</v>
      </c>
      <c r="D18" s="123">
        <v>587</v>
      </c>
      <c r="E18" s="123">
        <v>8575</v>
      </c>
      <c r="F18" s="11">
        <f t="shared" si="0"/>
        <v>9303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3">
        <v>4520</v>
      </c>
      <c r="D19" s="123">
        <v>11362</v>
      </c>
      <c r="E19" s="123">
        <v>35230</v>
      </c>
      <c r="F19" s="11">
        <f t="shared" si="0"/>
        <v>51112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3">
        <v>290</v>
      </c>
      <c r="D20" s="123">
        <v>6436</v>
      </c>
      <c r="E20" s="123">
        <v>194839</v>
      </c>
      <c r="F20" s="11">
        <f t="shared" si="0"/>
        <v>201565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3">
        <v>4659</v>
      </c>
      <c r="D21" s="123">
        <v>15830</v>
      </c>
      <c r="E21" s="123">
        <v>92987</v>
      </c>
      <c r="F21" s="11">
        <f t="shared" si="0"/>
        <v>113476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3">
        <v>2631</v>
      </c>
      <c r="D22" s="123">
        <v>8462</v>
      </c>
      <c r="E22" s="123">
        <v>651975</v>
      </c>
      <c r="F22" s="11">
        <f t="shared" si="0"/>
        <v>663068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3">
        <v>2867</v>
      </c>
      <c r="D23" s="123">
        <v>29193</v>
      </c>
      <c r="E23" s="123">
        <v>2521277</v>
      </c>
      <c r="F23" s="11">
        <f t="shared" si="0"/>
        <v>2553337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3">
        <v>55</v>
      </c>
      <c r="D24" s="123">
        <v>1183</v>
      </c>
      <c r="E24" s="123">
        <v>47323</v>
      </c>
      <c r="F24" s="11">
        <f t="shared" si="0"/>
        <v>48561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3">
        <v>771</v>
      </c>
      <c r="D25" s="123">
        <v>7375</v>
      </c>
      <c r="E25" s="123">
        <v>151725</v>
      </c>
      <c r="F25" s="11">
        <f t="shared" si="0"/>
        <v>159871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3">
        <v>7278</v>
      </c>
      <c r="D26" s="123">
        <v>48874</v>
      </c>
      <c r="E26" s="123">
        <v>817368</v>
      </c>
      <c r="F26" s="11">
        <f t="shared" si="0"/>
        <v>873520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3">
        <v>203</v>
      </c>
      <c r="D27" s="123">
        <v>3270</v>
      </c>
      <c r="E27" s="123">
        <v>334637</v>
      </c>
      <c r="F27" s="11">
        <f t="shared" si="0"/>
        <v>338110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3">
        <v>88365</v>
      </c>
      <c r="D28" s="123">
        <v>103523</v>
      </c>
      <c r="E28" s="123">
        <v>431364</v>
      </c>
      <c r="F28" s="11">
        <f t="shared" si="0"/>
        <v>623252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3">
        <v>146</v>
      </c>
      <c r="D29" s="123">
        <v>734</v>
      </c>
      <c r="E29" s="123">
        <v>11961</v>
      </c>
      <c r="F29" s="11">
        <f t="shared" si="0"/>
        <v>12841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3">
        <v>165</v>
      </c>
      <c r="D30" s="123">
        <v>1989</v>
      </c>
      <c r="E30" s="123">
        <v>151718</v>
      </c>
      <c r="F30" s="11">
        <f t="shared" si="0"/>
        <v>153872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3">
        <v>684</v>
      </c>
      <c r="D31" s="123">
        <v>1667</v>
      </c>
      <c r="E31" s="123">
        <v>211451</v>
      </c>
      <c r="F31" s="11">
        <f t="shared" si="0"/>
        <v>213802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3">
        <v>480</v>
      </c>
      <c r="D32" s="123">
        <v>2305</v>
      </c>
      <c r="E32" s="123">
        <v>64158</v>
      </c>
      <c r="F32" s="11">
        <f t="shared" si="0"/>
        <v>66943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3">
        <v>137</v>
      </c>
      <c r="D33" s="123">
        <v>267</v>
      </c>
      <c r="E33" s="123">
        <v>14013</v>
      </c>
      <c r="F33" s="11">
        <f t="shared" ref="F33:F60" si="1">SUM(C33:E33)</f>
        <v>14417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3">
        <v>17045</v>
      </c>
      <c r="D34" s="123">
        <v>38662</v>
      </c>
      <c r="E34" s="123">
        <v>192104</v>
      </c>
      <c r="F34" s="11">
        <f t="shared" si="1"/>
        <v>247811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3">
        <v>1500</v>
      </c>
      <c r="D35" s="123">
        <v>1811</v>
      </c>
      <c r="E35" s="123">
        <v>33418</v>
      </c>
      <c r="F35" s="11">
        <f t="shared" si="1"/>
        <v>36729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3">
        <v>48489</v>
      </c>
      <c r="D36" s="123">
        <v>8032</v>
      </c>
      <c r="E36" s="123">
        <v>141129</v>
      </c>
      <c r="F36" s="11">
        <f t="shared" si="1"/>
        <v>197650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3">
        <v>203</v>
      </c>
      <c r="D37" s="123">
        <v>32311</v>
      </c>
      <c r="E37" s="123">
        <v>2801855</v>
      </c>
      <c r="F37" s="11">
        <f t="shared" si="1"/>
        <v>2834369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3">
        <v>5132</v>
      </c>
      <c r="D38" s="123">
        <v>3958</v>
      </c>
      <c r="E38" s="123">
        <v>114030</v>
      </c>
      <c r="F38" s="11">
        <f t="shared" si="1"/>
        <v>123120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3">
        <v>122</v>
      </c>
      <c r="D39" s="123">
        <v>435</v>
      </c>
      <c r="E39" s="123">
        <v>52699</v>
      </c>
      <c r="F39" s="11">
        <f t="shared" si="1"/>
        <v>53256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3">
        <v>143</v>
      </c>
      <c r="D40" s="123">
        <v>5631</v>
      </c>
      <c r="E40" s="123">
        <v>2324</v>
      </c>
      <c r="F40" s="11">
        <f t="shared" si="1"/>
        <v>8098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3">
        <v>28</v>
      </c>
      <c r="D41" s="123">
        <v>103</v>
      </c>
      <c r="E41" s="123">
        <v>496</v>
      </c>
      <c r="F41" s="11">
        <f t="shared" si="1"/>
        <v>627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3">
        <v>38594</v>
      </c>
      <c r="D42" s="123">
        <v>307360</v>
      </c>
      <c r="E42" s="123">
        <v>3134758</v>
      </c>
      <c r="F42" s="11">
        <f t="shared" si="1"/>
        <v>3480712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3">
        <v>1529</v>
      </c>
      <c r="D43" s="123">
        <v>10717</v>
      </c>
      <c r="E43" s="123">
        <v>936848</v>
      </c>
      <c r="F43" s="11">
        <f t="shared" si="1"/>
        <v>949094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3">
        <v>27938</v>
      </c>
      <c r="D44" s="123">
        <v>121754</v>
      </c>
      <c r="E44" s="123">
        <v>848236</v>
      </c>
      <c r="F44" s="11">
        <f t="shared" si="1"/>
        <v>997928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3">
        <v>333403</v>
      </c>
      <c r="D45" s="123">
        <v>394262</v>
      </c>
      <c r="E45" s="123">
        <v>627409</v>
      </c>
      <c r="F45" s="11">
        <f t="shared" si="1"/>
        <v>1355074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3">
        <v>173807</v>
      </c>
      <c r="D46" s="123">
        <v>179059</v>
      </c>
      <c r="E46" s="123">
        <v>906669</v>
      </c>
      <c r="F46" s="11">
        <f t="shared" si="1"/>
        <v>1259535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3">
        <v>1404703</v>
      </c>
      <c r="D47" s="123">
        <v>808465</v>
      </c>
      <c r="E47" s="123">
        <v>1272363</v>
      </c>
      <c r="F47" s="11">
        <f t="shared" si="1"/>
        <v>3485531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3">
        <v>6220</v>
      </c>
      <c r="D48" s="123">
        <v>29693</v>
      </c>
      <c r="E48" s="123">
        <v>364374</v>
      </c>
      <c r="F48" s="11">
        <f t="shared" si="1"/>
        <v>400287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3">
        <v>439</v>
      </c>
      <c r="D49" s="123">
        <v>1551</v>
      </c>
      <c r="E49" s="123">
        <v>47255</v>
      </c>
      <c r="F49" s="11">
        <f t="shared" si="1"/>
        <v>49245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3">
        <v>5372</v>
      </c>
      <c r="D50" s="123">
        <v>39347</v>
      </c>
      <c r="E50" s="123">
        <v>1779458</v>
      </c>
      <c r="F50" s="11">
        <f t="shared" si="1"/>
        <v>1824177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3">
        <v>34302</v>
      </c>
      <c r="D51" s="123">
        <v>94538</v>
      </c>
      <c r="E51" s="123">
        <v>462501</v>
      </c>
      <c r="F51" s="11">
        <f t="shared" si="1"/>
        <v>591341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3">
        <v>1927</v>
      </c>
      <c r="D52" s="123">
        <v>2169</v>
      </c>
      <c r="E52" s="123">
        <v>7970</v>
      </c>
      <c r="F52" s="11">
        <f t="shared" si="1"/>
        <v>12066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3">
        <v>54845</v>
      </c>
      <c r="D53" s="123">
        <v>66856</v>
      </c>
      <c r="E53" s="123">
        <v>417549</v>
      </c>
      <c r="F53" s="11">
        <f t="shared" si="1"/>
        <v>539250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3">
        <v>210075</v>
      </c>
      <c r="D54" s="123">
        <v>358935</v>
      </c>
      <c r="E54" s="123">
        <v>534016</v>
      </c>
      <c r="F54" s="11">
        <f t="shared" si="1"/>
        <v>1103026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3">
        <v>1466</v>
      </c>
      <c r="D55" s="123">
        <v>8665</v>
      </c>
      <c r="E55" s="123">
        <v>116761</v>
      </c>
      <c r="F55" s="11">
        <f t="shared" si="1"/>
        <v>126892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3">
        <v>286</v>
      </c>
      <c r="D56" s="123">
        <v>1359</v>
      </c>
      <c r="E56" s="123">
        <v>8266</v>
      </c>
      <c r="F56" s="11">
        <f t="shared" si="1"/>
        <v>9911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3">
        <v>199</v>
      </c>
      <c r="D57" s="123">
        <v>866</v>
      </c>
      <c r="E57" s="123">
        <v>3739</v>
      </c>
      <c r="F57" s="11">
        <f t="shared" si="1"/>
        <v>4804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3">
        <v>21790</v>
      </c>
      <c r="D58" s="123">
        <v>37042</v>
      </c>
      <c r="E58" s="123">
        <v>785292</v>
      </c>
      <c r="F58" s="11">
        <f t="shared" si="1"/>
        <v>844124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23">
        <v>3820</v>
      </c>
      <c r="D59" s="123">
        <v>13057</v>
      </c>
      <c r="E59" s="123">
        <v>72325</v>
      </c>
      <c r="F59" s="11">
        <f t="shared" si="1"/>
        <v>89202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3">
        <v>1619</v>
      </c>
      <c r="D60" s="123">
        <v>162</v>
      </c>
      <c r="E60" s="123">
        <v>12768</v>
      </c>
      <c r="F60" s="11">
        <f t="shared" si="1"/>
        <v>14549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3">
        <v>28306</v>
      </c>
      <c r="D61" s="123">
        <v>510034</v>
      </c>
      <c r="E61" s="123">
        <v>4256104</v>
      </c>
      <c r="F61" s="11">
        <f t="shared" ref="F61:F88" si="2">SUM(C61:E61)</f>
        <v>4794444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3">
        <v>13730</v>
      </c>
      <c r="D62" s="123">
        <v>29657</v>
      </c>
      <c r="E62" s="123">
        <v>817704</v>
      </c>
      <c r="F62" s="11">
        <f t="shared" si="2"/>
        <v>861091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3">
        <v>1666</v>
      </c>
      <c r="D63" s="123">
        <v>22380</v>
      </c>
      <c r="E63" s="123">
        <v>3058</v>
      </c>
      <c r="F63" s="11">
        <f t="shared" si="2"/>
        <v>27104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3">
        <v>118273</v>
      </c>
      <c r="D64" s="123">
        <v>87745</v>
      </c>
      <c r="E64" s="123">
        <v>215916</v>
      </c>
      <c r="F64" s="11">
        <f t="shared" si="2"/>
        <v>421934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3">
        <v>3182</v>
      </c>
      <c r="D65" s="123">
        <v>43085</v>
      </c>
      <c r="E65" s="123">
        <v>35684</v>
      </c>
      <c r="F65" s="11">
        <f t="shared" si="2"/>
        <v>81951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3">
        <v>1203</v>
      </c>
      <c r="D66" s="123">
        <v>5165</v>
      </c>
      <c r="E66" s="123">
        <v>123234</v>
      </c>
      <c r="F66" s="11">
        <f t="shared" si="2"/>
        <v>129602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3">
        <v>1650</v>
      </c>
      <c r="D67" s="123">
        <v>82149</v>
      </c>
      <c r="E67" s="123">
        <v>374481</v>
      </c>
      <c r="F67" s="11">
        <f t="shared" si="2"/>
        <v>458280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3">
        <v>60</v>
      </c>
      <c r="D68" s="123">
        <v>92</v>
      </c>
      <c r="E68" s="123">
        <v>2086</v>
      </c>
      <c r="F68" s="11">
        <f t="shared" si="2"/>
        <v>2238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3">
        <v>6799</v>
      </c>
      <c r="D69" s="123">
        <v>37622</v>
      </c>
      <c r="E69" s="123">
        <v>50106</v>
      </c>
      <c r="F69" s="11">
        <f t="shared" si="2"/>
        <v>94527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3">
        <v>14145</v>
      </c>
      <c r="D70" s="123">
        <v>12863</v>
      </c>
      <c r="E70" s="123">
        <v>7724</v>
      </c>
      <c r="F70" s="11">
        <f t="shared" si="2"/>
        <v>34732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3">
        <v>465</v>
      </c>
      <c r="D71" s="123">
        <v>445</v>
      </c>
      <c r="E71" s="123">
        <v>277</v>
      </c>
      <c r="F71" s="11">
        <f t="shared" si="2"/>
        <v>1187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3">
        <v>24420</v>
      </c>
      <c r="D72" s="123">
        <v>9720</v>
      </c>
      <c r="E72" s="123">
        <v>126098</v>
      </c>
      <c r="F72" s="11">
        <f t="shared" si="2"/>
        <v>160238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3">
        <v>29975</v>
      </c>
      <c r="D73" s="123">
        <v>42785</v>
      </c>
      <c r="E73" s="123">
        <v>51625</v>
      </c>
      <c r="F73" s="11">
        <f t="shared" si="2"/>
        <v>124385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3">
        <v>16631</v>
      </c>
      <c r="D74" s="123">
        <v>39269</v>
      </c>
      <c r="E74" s="123">
        <v>85159</v>
      </c>
      <c r="F74" s="11">
        <f t="shared" si="2"/>
        <v>141059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3">
        <v>842</v>
      </c>
      <c r="D75" s="123">
        <v>11097</v>
      </c>
      <c r="E75" s="123">
        <v>187871</v>
      </c>
      <c r="F75" s="11">
        <f t="shared" si="2"/>
        <v>199810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3">
        <v>5336</v>
      </c>
      <c r="D76" s="123">
        <v>11866</v>
      </c>
      <c r="E76" s="123">
        <v>482104</v>
      </c>
      <c r="F76" s="11">
        <f t="shared" si="2"/>
        <v>499306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3">
        <v>17863</v>
      </c>
      <c r="D77" s="123">
        <v>21071</v>
      </c>
      <c r="E77" s="123">
        <v>52289</v>
      </c>
      <c r="F77" s="11">
        <f t="shared" si="2"/>
        <v>91223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3">
        <v>20283</v>
      </c>
      <c r="D78" s="123">
        <v>117698</v>
      </c>
      <c r="E78" s="123">
        <v>919935</v>
      </c>
      <c r="F78" s="11">
        <f t="shared" si="2"/>
        <v>1057916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3">
        <v>5240</v>
      </c>
      <c r="D79" s="123">
        <v>62961</v>
      </c>
      <c r="E79" s="123">
        <v>877866</v>
      </c>
      <c r="F79" s="11">
        <f t="shared" si="2"/>
        <v>946067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3">
        <v>27</v>
      </c>
      <c r="D80" s="123">
        <v>2234</v>
      </c>
      <c r="E80" s="123">
        <v>1393</v>
      </c>
      <c r="F80" s="11">
        <f t="shared" si="2"/>
        <v>3654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3">
        <v>10440</v>
      </c>
      <c r="D81" s="123">
        <v>11889</v>
      </c>
      <c r="E81" s="123">
        <v>36499</v>
      </c>
      <c r="F81" s="11">
        <f t="shared" si="2"/>
        <v>58828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3">
        <v>308</v>
      </c>
      <c r="D82" s="123">
        <v>1041</v>
      </c>
      <c r="E82" s="123">
        <v>6335</v>
      </c>
      <c r="F82" s="11">
        <f t="shared" si="2"/>
        <v>7684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3">
        <v>715</v>
      </c>
      <c r="D83" s="123">
        <v>706</v>
      </c>
      <c r="E83" s="123">
        <v>2226</v>
      </c>
      <c r="F83" s="11">
        <f t="shared" si="2"/>
        <v>3647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3">
        <v>6600</v>
      </c>
      <c r="D84" s="123">
        <v>7913</v>
      </c>
      <c r="E84" s="123">
        <v>43125</v>
      </c>
      <c r="F84" s="11">
        <f t="shared" si="2"/>
        <v>57638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3">
        <v>10164</v>
      </c>
      <c r="D85" s="123">
        <v>10325</v>
      </c>
      <c r="E85" s="123">
        <v>42824</v>
      </c>
      <c r="F85" s="11">
        <f t="shared" si="2"/>
        <v>63313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3">
        <v>24606</v>
      </c>
      <c r="D86" s="123">
        <v>9943</v>
      </c>
      <c r="E86" s="123">
        <v>20373</v>
      </c>
      <c r="F86" s="11">
        <f t="shared" si="2"/>
        <v>54922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3">
        <v>153851</v>
      </c>
      <c r="D87" s="123">
        <v>69633</v>
      </c>
      <c r="E87" s="123">
        <v>13343</v>
      </c>
      <c r="F87" s="11">
        <f t="shared" si="2"/>
        <v>236827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8">
        <f>SUM(C5:C87)</f>
        <v>3216131</v>
      </c>
      <c r="D88" s="8">
        <f>SUM(D5:D87)</f>
        <v>4214492</v>
      </c>
      <c r="E88" s="8">
        <f>SUM(E5:E87)</f>
        <v>41906294</v>
      </c>
      <c r="F88" s="19">
        <f t="shared" si="2"/>
        <v>49336917</v>
      </c>
      <c r="G88" s="7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  <c r="D90" s="30"/>
      <c r="E90" s="30"/>
      <c r="F90" s="30"/>
    </row>
    <row r="91" spans="1:7" ht="15" customHeight="1" x14ac:dyDescent="0.2">
      <c r="A91" s="115" t="s">
        <v>226</v>
      </c>
      <c r="B91" s="114" t="s">
        <v>224</v>
      </c>
      <c r="C91" s="114"/>
    </row>
    <row r="92" spans="1:7" ht="15" customHeight="1" x14ac:dyDescent="0.2">
      <c r="A92" s="115" t="s">
        <v>226</v>
      </c>
      <c r="B92" s="114" t="s">
        <v>225</v>
      </c>
      <c r="C92" s="114"/>
    </row>
  </sheetData>
  <mergeCells count="6">
    <mergeCell ref="A1:B1"/>
    <mergeCell ref="A88:B88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C31" sqref="C31"/>
    </sheetView>
  </sheetViews>
  <sheetFormatPr defaultRowHeight="12.75" x14ac:dyDescent="0.2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6" width="12.42578125" bestFit="1" customWidth="1"/>
    <col min="7" max="7" width="55.7109375" customWidth="1"/>
  </cols>
  <sheetData>
    <row r="1" spans="1:7" x14ac:dyDescent="0.2">
      <c r="A1" s="130" t="s">
        <v>210</v>
      </c>
      <c r="B1" s="130"/>
      <c r="C1" s="88"/>
      <c r="D1" s="88"/>
      <c r="E1" s="88"/>
      <c r="F1" s="88"/>
      <c r="G1" s="88" t="s">
        <v>211</v>
      </c>
    </row>
    <row r="2" spans="1:7" ht="24.95" customHeight="1" x14ac:dyDescent="0.2">
      <c r="A2" s="140" t="s">
        <v>261</v>
      </c>
      <c r="B2" s="140"/>
      <c r="C2" s="140"/>
      <c r="D2" s="119" t="s">
        <v>222</v>
      </c>
      <c r="E2" s="120" t="s">
        <v>223</v>
      </c>
      <c r="F2" s="106"/>
      <c r="G2" s="106" t="s">
        <v>262</v>
      </c>
    </row>
    <row r="3" spans="1:7" ht="20.100000000000001" customHeight="1" x14ac:dyDescent="0.2">
      <c r="A3" s="131" t="s">
        <v>68</v>
      </c>
      <c r="B3" s="131"/>
      <c r="C3" s="16" t="s">
        <v>187</v>
      </c>
      <c r="D3" s="16" t="s">
        <v>188</v>
      </c>
      <c r="E3" s="16" t="s">
        <v>189</v>
      </c>
      <c r="F3" s="16" t="s">
        <v>69</v>
      </c>
      <c r="G3" s="132" t="s">
        <v>73</v>
      </c>
    </row>
    <row r="4" spans="1:7" ht="20.100000000000001" customHeight="1" x14ac:dyDescent="0.2">
      <c r="A4" s="131"/>
      <c r="B4" s="131"/>
      <c r="C4" s="20" t="s">
        <v>0</v>
      </c>
      <c r="D4" s="21" t="s">
        <v>70</v>
      </c>
      <c r="E4" s="22" t="s">
        <v>71</v>
      </c>
      <c r="F4" s="23" t="s">
        <v>72</v>
      </c>
      <c r="G4" s="132"/>
    </row>
    <row r="5" spans="1:7" ht="14.45" customHeight="1" x14ac:dyDescent="0.2">
      <c r="A5" s="86" t="s">
        <v>149</v>
      </c>
      <c r="B5" s="32" t="s">
        <v>1</v>
      </c>
      <c r="C5" s="14">
        <f>الرواتب!C5+المزايا!C5</f>
        <v>2903955</v>
      </c>
      <c r="D5" s="14">
        <f>الرواتب!D5+المزايا!D5</f>
        <v>1180534</v>
      </c>
      <c r="E5" s="14">
        <f>الرواتب!E5+المزايا!E5</f>
        <v>1487502</v>
      </c>
      <c r="F5" s="11">
        <f>SUM(C5:E5)</f>
        <v>5571991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4">
        <f>الرواتب!C6+المزايا!C6</f>
        <v>17027</v>
      </c>
      <c r="D6" s="14">
        <f>الرواتب!D6+المزايا!D6</f>
        <v>4158</v>
      </c>
      <c r="E6" s="14">
        <f>الرواتب!E6+المزايا!E6</f>
        <v>688</v>
      </c>
      <c r="F6" s="11">
        <f t="shared" ref="F6:F32" si="0">SUM(C6:E6)</f>
        <v>21873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4">
        <f>الرواتب!C7+المزايا!C7</f>
        <v>1705</v>
      </c>
      <c r="D7" s="14">
        <f>الرواتب!D7+المزايا!D7</f>
        <v>1418</v>
      </c>
      <c r="E7" s="14">
        <f>الرواتب!E7+المزايا!E7</f>
        <v>208646</v>
      </c>
      <c r="F7" s="11">
        <f t="shared" si="0"/>
        <v>211769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4">
        <f>الرواتب!C8+المزايا!C8</f>
        <v>364</v>
      </c>
      <c r="D8" s="14">
        <f>الرواتب!D8+المزايا!D8</f>
        <v>0</v>
      </c>
      <c r="E8" s="14">
        <f>الرواتب!E8+المزايا!E8</f>
        <v>0</v>
      </c>
      <c r="F8" s="11">
        <f t="shared" si="0"/>
        <v>364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4">
        <f>الرواتب!C9+المزايا!C9</f>
        <v>1977</v>
      </c>
      <c r="D9" s="14">
        <f>الرواتب!D9+المزايا!D9</f>
        <v>11559</v>
      </c>
      <c r="E9" s="14">
        <f>الرواتب!E9+المزايا!E9</f>
        <v>32251415</v>
      </c>
      <c r="F9" s="11">
        <f t="shared" si="0"/>
        <v>32264951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4">
        <f>الرواتب!C10+المزايا!C10</f>
        <v>732</v>
      </c>
      <c r="D10" s="14">
        <f>الرواتب!D10+المزايا!D10</f>
        <v>5369</v>
      </c>
      <c r="E10" s="14">
        <f>الرواتب!E10+المزايا!E10</f>
        <v>176171</v>
      </c>
      <c r="F10" s="11">
        <f t="shared" si="0"/>
        <v>182272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4">
        <f>الرواتب!C11+المزايا!C11</f>
        <v>2677</v>
      </c>
      <c r="D11" s="14">
        <f>الرواتب!D11+المزايا!D11</f>
        <v>65565</v>
      </c>
      <c r="E11" s="14">
        <f>الرواتب!E11+المزايا!E11</f>
        <v>264521</v>
      </c>
      <c r="F11" s="11">
        <f t="shared" si="0"/>
        <v>332763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4">
        <f>الرواتب!C12+المزايا!C12</f>
        <v>1843</v>
      </c>
      <c r="D12" s="14">
        <f>الرواتب!D12+المزايا!D12</f>
        <v>16816</v>
      </c>
      <c r="E12" s="14">
        <f>الرواتب!E12+المزايا!E12</f>
        <v>591254</v>
      </c>
      <c r="F12" s="11">
        <f t="shared" si="0"/>
        <v>609913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4">
        <f>الرواتب!C13+المزايا!C13</f>
        <v>395941</v>
      </c>
      <c r="D13" s="14">
        <f>الرواتب!D13+المزايا!D13</f>
        <v>285047</v>
      </c>
      <c r="E13" s="14">
        <f>الرواتب!E13+المزايا!E13</f>
        <v>4012662</v>
      </c>
      <c r="F13" s="11">
        <f t="shared" si="0"/>
        <v>4693650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4">
        <f>الرواتب!C14+المزايا!C14</f>
        <v>28333</v>
      </c>
      <c r="D14" s="14">
        <f>الرواتب!D14+المزايا!D14</f>
        <v>45908</v>
      </c>
      <c r="E14" s="14">
        <f>الرواتب!E14+المزايا!E14</f>
        <v>1277691</v>
      </c>
      <c r="F14" s="11">
        <f t="shared" si="0"/>
        <v>1351932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4">
        <f>الرواتب!C15+المزايا!C15</f>
        <v>2308</v>
      </c>
      <c r="D15" s="14">
        <f>الرواتب!D15+المزايا!D15</f>
        <v>1309</v>
      </c>
      <c r="E15" s="14">
        <f>الرواتب!E15+المزايا!E15</f>
        <v>1506</v>
      </c>
      <c r="F15" s="11">
        <f t="shared" si="0"/>
        <v>5123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4">
        <f>الرواتب!C16+المزايا!C16</f>
        <v>97263</v>
      </c>
      <c r="D16" s="14">
        <f>الرواتب!D16+المزايا!D16</f>
        <v>38201</v>
      </c>
      <c r="E16" s="14">
        <f>الرواتب!E16+المزايا!E16</f>
        <v>492113</v>
      </c>
      <c r="F16" s="11">
        <f t="shared" si="0"/>
        <v>627577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4">
        <f>الرواتب!C17+المزايا!C17</f>
        <v>1042536</v>
      </c>
      <c r="D17" s="14">
        <f>الرواتب!D17+المزايا!D17</f>
        <v>303445</v>
      </c>
      <c r="E17" s="14">
        <f>الرواتب!E17+المزايا!E17</f>
        <v>194925</v>
      </c>
      <c r="F17" s="11">
        <f t="shared" si="0"/>
        <v>1540906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4">
        <f>الرواتب!C18+المزايا!C18</f>
        <v>3014</v>
      </c>
      <c r="D18" s="14">
        <f>الرواتب!D18+المزايا!D18</f>
        <v>3799</v>
      </c>
      <c r="E18" s="14">
        <f>الرواتب!E18+المزايا!E18</f>
        <v>51384</v>
      </c>
      <c r="F18" s="11">
        <f t="shared" si="0"/>
        <v>58197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4">
        <f>الرواتب!C19+المزايا!C19</f>
        <v>153768</v>
      </c>
      <c r="D19" s="14">
        <f>الرواتب!D19+المزايا!D19</f>
        <v>246691</v>
      </c>
      <c r="E19" s="14">
        <f>الرواتب!E19+المزايا!E19</f>
        <v>281873</v>
      </c>
      <c r="F19" s="11">
        <f t="shared" si="0"/>
        <v>682332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4">
        <f>الرواتب!C20+المزايا!C20</f>
        <v>5176</v>
      </c>
      <c r="D20" s="14">
        <f>الرواتب!D20+المزايا!D20</f>
        <v>42691</v>
      </c>
      <c r="E20" s="14">
        <f>الرواتب!E20+المزايا!E20</f>
        <v>1010029</v>
      </c>
      <c r="F20" s="11">
        <f t="shared" si="0"/>
        <v>1057896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4">
        <f>الرواتب!C21+المزايا!C21</f>
        <v>67630</v>
      </c>
      <c r="D21" s="14">
        <f>الرواتب!D21+المزايا!D21</f>
        <v>107650</v>
      </c>
      <c r="E21" s="14">
        <f>الرواتب!E21+المزايا!E21</f>
        <v>622335</v>
      </c>
      <c r="F21" s="11">
        <f t="shared" si="0"/>
        <v>797615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4">
        <f>الرواتب!C22+المزايا!C22</f>
        <v>7901</v>
      </c>
      <c r="D22" s="14">
        <f>الرواتب!D22+المزايا!D22</f>
        <v>74150</v>
      </c>
      <c r="E22" s="14">
        <f>الرواتب!E22+المزايا!E22</f>
        <v>5775907</v>
      </c>
      <c r="F22" s="11">
        <f t="shared" si="0"/>
        <v>5857958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4">
        <f>الرواتب!C23+المزايا!C23</f>
        <v>20378</v>
      </c>
      <c r="D23" s="14">
        <f>الرواتب!D23+المزايا!D23</f>
        <v>308123</v>
      </c>
      <c r="E23" s="14">
        <f>الرواتب!E23+المزايا!E23</f>
        <v>11307390</v>
      </c>
      <c r="F23" s="11">
        <f t="shared" si="0"/>
        <v>11635891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4">
        <f>الرواتب!C24+المزايا!C24</f>
        <v>1145</v>
      </c>
      <c r="D24" s="14">
        <f>الرواتب!D24+المزايا!D24</f>
        <v>11698</v>
      </c>
      <c r="E24" s="14">
        <f>الرواتب!E24+المزايا!E24</f>
        <v>481580</v>
      </c>
      <c r="F24" s="11">
        <f t="shared" si="0"/>
        <v>494423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4">
        <f>الرواتب!C25+المزايا!C25</f>
        <v>14125</v>
      </c>
      <c r="D25" s="14">
        <f>الرواتب!D25+المزايا!D25</f>
        <v>85933</v>
      </c>
      <c r="E25" s="14">
        <f>الرواتب!E25+المزايا!E25</f>
        <v>877636</v>
      </c>
      <c r="F25" s="11">
        <f t="shared" si="0"/>
        <v>977694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4">
        <f>الرواتب!C26+المزايا!C26</f>
        <v>104972</v>
      </c>
      <c r="D26" s="14">
        <f>الرواتب!D26+المزايا!D26</f>
        <v>421072</v>
      </c>
      <c r="E26" s="14">
        <f>الرواتب!E26+المزايا!E26</f>
        <v>5280957</v>
      </c>
      <c r="F26" s="11">
        <f t="shared" si="0"/>
        <v>5807001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4">
        <f>الرواتب!C27+المزايا!C27</f>
        <v>5906</v>
      </c>
      <c r="D27" s="14">
        <f>الرواتب!D27+المزايا!D27</f>
        <v>44935</v>
      </c>
      <c r="E27" s="14">
        <f>الرواتب!E27+المزايا!E27</f>
        <v>3877981</v>
      </c>
      <c r="F27" s="11">
        <f t="shared" si="0"/>
        <v>3928822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4">
        <f>الرواتب!C28+المزايا!C28</f>
        <v>745236</v>
      </c>
      <c r="D28" s="14">
        <f>الرواتب!D28+المزايا!D28</f>
        <v>738845</v>
      </c>
      <c r="E28" s="14">
        <f>الرواتب!E28+المزايا!E28</f>
        <v>2204842</v>
      </c>
      <c r="F28" s="11">
        <f t="shared" si="0"/>
        <v>3688923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4">
        <f>الرواتب!C29+المزايا!C29</f>
        <v>3065</v>
      </c>
      <c r="D29" s="14">
        <f>الرواتب!D29+المزايا!D29</f>
        <v>9519</v>
      </c>
      <c r="E29" s="14">
        <f>الرواتب!E29+المزايا!E29</f>
        <v>80094</v>
      </c>
      <c r="F29" s="11">
        <f t="shared" si="0"/>
        <v>92678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4">
        <f>الرواتب!C30+المزايا!C30</f>
        <v>12840</v>
      </c>
      <c r="D30" s="14">
        <f>الرواتب!D30+المزايا!D30</f>
        <v>39746</v>
      </c>
      <c r="E30" s="14">
        <f>الرواتب!E30+المزايا!E30</f>
        <v>951638</v>
      </c>
      <c r="F30" s="11">
        <f t="shared" si="0"/>
        <v>1004224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4">
        <f>الرواتب!C31+المزايا!C31</f>
        <v>5344</v>
      </c>
      <c r="D31" s="14">
        <f>الرواتب!D31+المزايا!D31</f>
        <v>39071</v>
      </c>
      <c r="E31" s="14">
        <f>الرواتب!E31+المزايا!E31</f>
        <v>1218719</v>
      </c>
      <c r="F31" s="11">
        <f t="shared" si="0"/>
        <v>1263134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4">
        <f>الرواتب!C32+المزايا!C32</f>
        <v>4831</v>
      </c>
      <c r="D32" s="14">
        <f>الرواتب!D32+المزايا!D32</f>
        <v>39752</v>
      </c>
      <c r="E32" s="14">
        <f>الرواتب!E32+المزايا!E32</f>
        <v>241863</v>
      </c>
      <c r="F32" s="11">
        <f t="shared" si="0"/>
        <v>286446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4">
        <f>الرواتب!C33+المزايا!C33</f>
        <v>1048</v>
      </c>
      <c r="D33" s="14">
        <f>الرواتب!D33+المزايا!D33</f>
        <v>3255</v>
      </c>
      <c r="E33" s="14">
        <f>الرواتب!E33+المزايا!E33</f>
        <v>110857</v>
      </c>
      <c r="F33" s="11">
        <f t="shared" ref="F33:F60" si="1">SUM(C33:E33)</f>
        <v>115160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4">
        <f>الرواتب!C34+المزايا!C34</f>
        <v>311750</v>
      </c>
      <c r="D34" s="14">
        <f>الرواتب!D34+المزايا!D34</f>
        <v>378116</v>
      </c>
      <c r="E34" s="14">
        <f>الرواتب!E34+المزايا!E34</f>
        <v>667537</v>
      </c>
      <c r="F34" s="11">
        <f t="shared" si="1"/>
        <v>1357403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4">
        <f>الرواتب!C35+المزايا!C35</f>
        <v>14784</v>
      </c>
      <c r="D35" s="14">
        <f>الرواتب!D35+المزايا!D35</f>
        <v>17874</v>
      </c>
      <c r="E35" s="14">
        <f>الرواتب!E35+المزايا!E35</f>
        <v>216066</v>
      </c>
      <c r="F35" s="11">
        <f t="shared" si="1"/>
        <v>248724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4">
        <f>الرواتب!C36+المزايا!C36</f>
        <v>487142</v>
      </c>
      <c r="D36" s="14">
        <f>الرواتب!D36+المزايا!D36</f>
        <v>123461</v>
      </c>
      <c r="E36" s="14">
        <f>الرواتب!E36+المزايا!E36</f>
        <v>952236</v>
      </c>
      <c r="F36" s="11">
        <f t="shared" si="1"/>
        <v>1562839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4">
        <f>الرواتب!C37+المزايا!C37</f>
        <v>11213</v>
      </c>
      <c r="D37" s="14">
        <f>الرواتب!D37+المزايا!D37</f>
        <v>95061</v>
      </c>
      <c r="E37" s="14">
        <f>الرواتب!E37+المزايا!E37</f>
        <v>8280228</v>
      </c>
      <c r="F37" s="11">
        <f t="shared" si="1"/>
        <v>8386502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4">
        <f>الرواتب!C38+المزايا!C38</f>
        <v>51558</v>
      </c>
      <c r="D38" s="14">
        <f>الرواتب!D38+المزايا!D38</f>
        <v>76264</v>
      </c>
      <c r="E38" s="14">
        <f>الرواتب!E38+المزايا!E38</f>
        <v>397119</v>
      </c>
      <c r="F38" s="11">
        <f t="shared" si="1"/>
        <v>524941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4">
        <f>الرواتب!C39+المزايا!C39</f>
        <v>2974</v>
      </c>
      <c r="D39" s="14">
        <f>الرواتب!D39+المزايا!D39</f>
        <v>10621</v>
      </c>
      <c r="E39" s="14">
        <f>الرواتب!E39+المزايا!E39</f>
        <v>399513</v>
      </c>
      <c r="F39" s="11">
        <f t="shared" si="1"/>
        <v>413108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4">
        <f>الرواتب!C40+المزايا!C40</f>
        <v>5302</v>
      </c>
      <c r="D40" s="14">
        <f>الرواتب!D40+المزايا!D40</f>
        <v>27494</v>
      </c>
      <c r="E40" s="14">
        <f>الرواتب!E40+المزايا!E40</f>
        <v>356411</v>
      </c>
      <c r="F40" s="11">
        <f t="shared" si="1"/>
        <v>389207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4">
        <f>الرواتب!C41+المزايا!C41</f>
        <v>287</v>
      </c>
      <c r="D41" s="14">
        <f>الرواتب!D41+المزايا!D41</f>
        <v>644</v>
      </c>
      <c r="E41" s="14">
        <f>الرواتب!E41+المزايا!E41</f>
        <v>9078</v>
      </c>
      <c r="F41" s="11">
        <f t="shared" si="1"/>
        <v>10009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4">
        <f>الرواتب!C42+المزايا!C42</f>
        <v>481263</v>
      </c>
      <c r="D42" s="14">
        <f>الرواتب!D42+المزايا!D42</f>
        <v>2086806</v>
      </c>
      <c r="E42" s="14">
        <f>الرواتب!E42+المزايا!E42</f>
        <v>18601373</v>
      </c>
      <c r="F42" s="19">
        <f t="shared" si="1"/>
        <v>21169442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4">
        <f>الرواتب!C43+المزايا!C43</f>
        <v>13816</v>
      </c>
      <c r="D43" s="14">
        <f>الرواتب!D43+المزايا!D43</f>
        <v>139284</v>
      </c>
      <c r="E43" s="14">
        <f>الرواتب!E43+المزايا!E43</f>
        <v>6051540</v>
      </c>
      <c r="F43" s="11">
        <f t="shared" si="1"/>
        <v>6204640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4">
        <f>الرواتب!C44+المزايا!C44</f>
        <v>410981</v>
      </c>
      <c r="D44" s="14">
        <f>الرواتب!D44+المزايا!D44</f>
        <v>995826</v>
      </c>
      <c r="E44" s="14">
        <f>الرواتب!E44+المزايا!E44</f>
        <v>5365535</v>
      </c>
      <c r="F44" s="11">
        <f t="shared" si="1"/>
        <v>6772342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4">
        <f>الرواتب!C45+المزايا!C45</f>
        <v>4508341</v>
      </c>
      <c r="D45" s="14">
        <f>الرواتب!D45+المزايا!D45</f>
        <v>2884803</v>
      </c>
      <c r="E45" s="14">
        <f>الرواتب!E45+المزايا!E45</f>
        <v>2954327</v>
      </c>
      <c r="F45" s="11">
        <f t="shared" si="1"/>
        <v>10347471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4">
        <f>الرواتب!C46+المزايا!C46</f>
        <v>1663416</v>
      </c>
      <c r="D46" s="14">
        <f>الرواتب!D46+المزايا!D46</f>
        <v>1825831</v>
      </c>
      <c r="E46" s="14">
        <f>الرواتب!E46+المزايا!E46</f>
        <v>4244338</v>
      </c>
      <c r="F46" s="11">
        <f t="shared" si="1"/>
        <v>7733585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4">
        <f>الرواتب!C47+المزايا!C47</f>
        <v>15084916</v>
      </c>
      <c r="D47" s="14">
        <f>الرواتب!D47+المزايا!D47</f>
        <v>5081958</v>
      </c>
      <c r="E47" s="14">
        <f>الرواتب!E47+المزايا!E47</f>
        <v>5968430</v>
      </c>
      <c r="F47" s="19">
        <f t="shared" si="1"/>
        <v>26135304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4">
        <f>الرواتب!C48+المزايا!C48</f>
        <v>78896</v>
      </c>
      <c r="D48" s="14">
        <f>الرواتب!D48+المزايا!D48</f>
        <v>256682</v>
      </c>
      <c r="E48" s="14">
        <f>الرواتب!E48+المزايا!E48</f>
        <v>2650007</v>
      </c>
      <c r="F48" s="11">
        <f t="shared" si="1"/>
        <v>2985585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4">
        <f>الرواتب!C49+المزايا!C49</f>
        <v>5194</v>
      </c>
      <c r="D49" s="14">
        <f>الرواتب!D49+المزايا!D49</f>
        <v>21408</v>
      </c>
      <c r="E49" s="14">
        <f>الرواتب!E49+المزايا!E49</f>
        <v>238096</v>
      </c>
      <c r="F49" s="11">
        <f t="shared" si="1"/>
        <v>264698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4">
        <f>الرواتب!C50+المزايا!C50</f>
        <v>80679</v>
      </c>
      <c r="D50" s="14">
        <f>الرواتب!D50+المزايا!D50</f>
        <v>143251</v>
      </c>
      <c r="E50" s="14">
        <f>الرواتب!E50+المزايا!E50</f>
        <v>4874950</v>
      </c>
      <c r="F50" s="11">
        <f t="shared" si="1"/>
        <v>5098880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4">
        <f>الرواتب!C51+المزايا!C51</f>
        <v>547466</v>
      </c>
      <c r="D51" s="14">
        <f>الرواتب!D51+المزايا!D51</f>
        <v>1289913</v>
      </c>
      <c r="E51" s="14">
        <f>الرواتب!E51+المزايا!E51</f>
        <v>2382405</v>
      </c>
      <c r="F51" s="11">
        <f t="shared" si="1"/>
        <v>4219784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4">
        <f>الرواتب!C52+المزايا!C52</f>
        <v>15465</v>
      </c>
      <c r="D52" s="14">
        <f>الرواتب!D52+المزايا!D52</f>
        <v>29636</v>
      </c>
      <c r="E52" s="14">
        <f>الرواتب!E52+المزايا!E52</f>
        <v>202770</v>
      </c>
      <c r="F52" s="11">
        <f t="shared" si="1"/>
        <v>247871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4">
        <f>الرواتب!C53+المزايا!C53</f>
        <v>861784</v>
      </c>
      <c r="D53" s="14">
        <f>الرواتب!D53+المزايا!D53</f>
        <v>699685</v>
      </c>
      <c r="E53" s="14">
        <f>الرواتب!E53+المزايا!E53</f>
        <v>1749741</v>
      </c>
      <c r="F53" s="11">
        <f t="shared" si="1"/>
        <v>3311210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4">
        <f>الرواتب!C54+المزايا!C54</f>
        <v>3003398</v>
      </c>
      <c r="D54" s="14">
        <f>الرواتب!D54+المزايا!D54</f>
        <v>3306135</v>
      </c>
      <c r="E54" s="14">
        <f>الرواتب!E54+المزايا!E54</f>
        <v>2888397</v>
      </c>
      <c r="F54" s="11">
        <f t="shared" si="1"/>
        <v>9197930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4">
        <f>الرواتب!C55+المزايا!C55</f>
        <v>27894</v>
      </c>
      <c r="D55" s="14">
        <f>الرواتب!D55+المزايا!D55</f>
        <v>58836</v>
      </c>
      <c r="E55" s="14">
        <f>الرواتب!E55+المزايا!E55</f>
        <v>506734</v>
      </c>
      <c r="F55" s="11">
        <f t="shared" si="1"/>
        <v>593464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4">
        <f>الرواتب!C56+المزايا!C56</f>
        <v>8146</v>
      </c>
      <c r="D56" s="14">
        <f>الرواتب!D56+المزايا!D56</f>
        <v>11556</v>
      </c>
      <c r="E56" s="14">
        <f>الرواتب!E56+المزايا!E56</f>
        <v>29814</v>
      </c>
      <c r="F56" s="11">
        <f t="shared" si="1"/>
        <v>49516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4">
        <f>الرواتب!C57+المزايا!C57</f>
        <v>17243</v>
      </c>
      <c r="D57" s="14">
        <f>الرواتب!D57+المزايا!D57</f>
        <v>8354</v>
      </c>
      <c r="E57" s="14">
        <f>الرواتب!E57+المزايا!E57</f>
        <v>31697</v>
      </c>
      <c r="F57" s="11">
        <f t="shared" si="1"/>
        <v>57294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4">
        <f>الرواتب!C58+المزايا!C58</f>
        <v>138263</v>
      </c>
      <c r="D58" s="14">
        <f>الرواتب!D58+المزايا!D58</f>
        <v>171465</v>
      </c>
      <c r="E58" s="14">
        <f>الرواتب!E58+المزايا!E58</f>
        <v>9388586</v>
      </c>
      <c r="F58" s="11">
        <f t="shared" si="1"/>
        <v>9698314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4">
        <f>الرواتب!C59+المزايا!C59</f>
        <v>17428</v>
      </c>
      <c r="D59" s="14">
        <f>الرواتب!D59+المزايا!D59</f>
        <v>128410</v>
      </c>
      <c r="E59" s="14">
        <f>الرواتب!E59+المزايا!E59</f>
        <v>376900</v>
      </c>
      <c r="F59" s="11">
        <f t="shared" si="1"/>
        <v>522738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4">
        <f>الرواتب!C60+المزايا!C60</f>
        <v>14140</v>
      </c>
      <c r="D60" s="14">
        <f>الرواتب!D60+المزايا!D60</f>
        <v>26334</v>
      </c>
      <c r="E60" s="14">
        <f>الرواتب!E60+المزايا!E60</f>
        <v>107030</v>
      </c>
      <c r="F60" s="11">
        <f t="shared" si="1"/>
        <v>147504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4">
        <f>الرواتب!C61+المزايا!C61</f>
        <v>157798</v>
      </c>
      <c r="D61" s="14">
        <f>الرواتب!D61+المزايا!D61</f>
        <v>2242947</v>
      </c>
      <c r="E61" s="14">
        <f>الرواتب!E61+المزايا!E61</f>
        <v>16183913</v>
      </c>
      <c r="F61" s="19">
        <f>SUM(C61:E61)</f>
        <v>18584658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4">
        <f>الرواتب!C62+المزايا!C62</f>
        <v>82704</v>
      </c>
      <c r="D62" s="14">
        <f>الرواتب!D62+المزايا!D62</f>
        <v>240477</v>
      </c>
      <c r="E62" s="14">
        <f>الرواتب!E62+المزايا!E62</f>
        <v>3009549</v>
      </c>
      <c r="F62" s="11">
        <f t="shared" ref="F62:F88" si="2">SUM(C62:E62)</f>
        <v>3332730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4">
        <f>الرواتب!C63+المزايا!C63</f>
        <v>18808</v>
      </c>
      <c r="D63" s="14">
        <f>الرواتب!D63+المزايا!D63</f>
        <v>107598</v>
      </c>
      <c r="E63" s="14">
        <f>الرواتب!E63+المزايا!E63</f>
        <v>51759</v>
      </c>
      <c r="F63" s="11">
        <f t="shared" si="2"/>
        <v>178165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4">
        <f>الرواتب!C64+المزايا!C64</f>
        <v>1574308</v>
      </c>
      <c r="D64" s="14">
        <f>الرواتب!D64+المزايا!D64</f>
        <v>513301</v>
      </c>
      <c r="E64" s="14">
        <f>الرواتب!E64+المزايا!E64</f>
        <v>1694143</v>
      </c>
      <c r="F64" s="11">
        <f t="shared" si="2"/>
        <v>3781752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4">
        <f>الرواتب!C65+المزايا!C65</f>
        <v>87357</v>
      </c>
      <c r="D65" s="14">
        <f>الرواتب!D65+المزايا!D65</f>
        <v>246422</v>
      </c>
      <c r="E65" s="14">
        <f>الرواتب!E65+المزايا!E65</f>
        <v>203822</v>
      </c>
      <c r="F65" s="11">
        <f t="shared" si="2"/>
        <v>537601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4">
        <f>الرواتب!C66+المزايا!C66</f>
        <v>11022</v>
      </c>
      <c r="D66" s="14">
        <f>الرواتب!D66+المزايا!D66</f>
        <v>97657</v>
      </c>
      <c r="E66" s="14">
        <f>الرواتب!E66+المزايا!E66</f>
        <v>371553</v>
      </c>
      <c r="F66" s="11">
        <f t="shared" si="2"/>
        <v>480232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4">
        <f>الرواتب!C67+المزايا!C67</f>
        <v>70549</v>
      </c>
      <c r="D67" s="14">
        <f>الرواتب!D67+المزايا!D67</f>
        <v>529241</v>
      </c>
      <c r="E67" s="14">
        <f>الرواتب!E67+المزايا!E67</f>
        <v>1925520</v>
      </c>
      <c r="F67" s="11">
        <f t="shared" si="2"/>
        <v>2525310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4">
        <f>الرواتب!C68+المزايا!C68</f>
        <v>729</v>
      </c>
      <c r="D68" s="14">
        <f>الرواتب!D68+المزايا!D68</f>
        <v>1749</v>
      </c>
      <c r="E68" s="14">
        <f>الرواتب!E68+المزايا!E68</f>
        <v>15678</v>
      </c>
      <c r="F68" s="11">
        <f t="shared" si="2"/>
        <v>18156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4">
        <f>الرواتب!C69+المزايا!C69</f>
        <v>173152</v>
      </c>
      <c r="D69" s="14">
        <f>الرواتب!D69+المزايا!D69</f>
        <v>602489</v>
      </c>
      <c r="E69" s="14">
        <f>الرواتب!E69+المزايا!E69</f>
        <v>390757</v>
      </c>
      <c r="F69" s="11">
        <f t="shared" si="2"/>
        <v>1166398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4">
        <f>الرواتب!C70+المزايا!C70</f>
        <v>205266</v>
      </c>
      <c r="D70" s="14">
        <f>الرواتب!D70+المزايا!D70</f>
        <v>167962</v>
      </c>
      <c r="E70" s="14">
        <f>الرواتب!E70+المزايا!E70</f>
        <v>66469</v>
      </c>
      <c r="F70" s="11">
        <f t="shared" si="2"/>
        <v>439697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4">
        <f>الرواتب!C71+المزايا!C71</f>
        <v>34218</v>
      </c>
      <c r="D71" s="14">
        <f>الرواتب!D71+المزايا!D71</f>
        <v>6299</v>
      </c>
      <c r="E71" s="14">
        <f>الرواتب!E71+المزايا!E71</f>
        <v>1278</v>
      </c>
      <c r="F71" s="11">
        <f t="shared" si="2"/>
        <v>41795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4">
        <f>الرواتب!C72+المزايا!C72</f>
        <v>402009</v>
      </c>
      <c r="D72" s="14">
        <f>الرواتب!D72+المزايا!D72</f>
        <v>182632</v>
      </c>
      <c r="E72" s="14">
        <f>الرواتب!E72+المزايا!E72</f>
        <v>539203</v>
      </c>
      <c r="F72" s="11">
        <f t="shared" si="2"/>
        <v>1123844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4">
        <f>الرواتب!C73+المزايا!C73</f>
        <v>244069</v>
      </c>
      <c r="D73" s="14">
        <f>الرواتب!D73+المزايا!D73</f>
        <v>282038</v>
      </c>
      <c r="E73" s="14">
        <f>الرواتب!E73+المزايا!E73</f>
        <v>308941</v>
      </c>
      <c r="F73" s="11">
        <f t="shared" si="2"/>
        <v>835048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4">
        <f>الرواتب!C74+المزايا!C74</f>
        <v>202955</v>
      </c>
      <c r="D74" s="14">
        <f>الرواتب!D74+المزايا!D74</f>
        <v>306120</v>
      </c>
      <c r="E74" s="14">
        <f>الرواتب!E74+المزايا!E74</f>
        <v>384080</v>
      </c>
      <c r="F74" s="11">
        <f t="shared" si="2"/>
        <v>893155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4">
        <f>الرواتب!C75+المزايا!C75</f>
        <v>16241</v>
      </c>
      <c r="D75" s="14">
        <f>الرواتب!D75+المزايا!D75</f>
        <v>87723</v>
      </c>
      <c r="E75" s="14">
        <f>الرواتب!E75+المزايا!E75</f>
        <v>1011536</v>
      </c>
      <c r="F75" s="11">
        <f t="shared" si="2"/>
        <v>1115500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4">
        <f>الرواتب!C76+المزايا!C76</f>
        <v>56764</v>
      </c>
      <c r="D76" s="14">
        <f>الرواتب!D76+المزايا!D76</f>
        <v>171620</v>
      </c>
      <c r="E76" s="14">
        <f>الرواتب!E76+المزايا!E76</f>
        <v>3290820</v>
      </c>
      <c r="F76" s="11">
        <f t="shared" si="2"/>
        <v>3519204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4">
        <f>الرواتب!C77+المزايا!C77</f>
        <v>127625</v>
      </c>
      <c r="D77" s="14">
        <f>الرواتب!D77+المزايا!D77</f>
        <v>199443</v>
      </c>
      <c r="E77" s="14">
        <f>الرواتب!E77+المزايا!E77</f>
        <v>338726</v>
      </c>
      <c r="F77" s="11">
        <f t="shared" si="2"/>
        <v>665794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4">
        <f>الرواتب!C78+المزايا!C78</f>
        <v>242067</v>
      </c>
      <c r="D78" s="14">
        <f>الرواتب!D78+المزايا!D78</f>
        <v>1499579</v>
      </c>
      <c r="E78" s="14">
        <f>الرواتب!E78+المزايا!E78</f>
        <v>4951077</v>
      </c>
      <c r="F78" s="11">
        <f t="shared" si="2"/>
        <v>6692723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4">
        <f>الرواتب!C79+المزايا!C79</f>
        <v>50352</v>
      </c>
      <c r="D79" s="14">
        <f>الرواتب!D79+المزايا!D79</f>
        <v>793450</v>
      </c>
      <c r="E79" s="14">
        <f>الرواتب!E79+المزايا!E79</f>
        <v>5513929</v>
      </c>
      <c r="F79" s="11">
        <f t="shared" si="2"/>
        <v>6357731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4">
        <f>الرواتب!C80+المزايا!C80</f>
        <v>2507</v>
      </c>
      <c r="D80" s="14">
        <f>الرواتب!D80+المزايا!D80</f>
        <v>12098</v>
      </c>
      <c r="E80" s="14">
        <f>الرواتب!E80+المزايا!E80</f>
        <v>54624</v>
      </c>
      <c r="F80" s="11">
        <f t="shared" si="2"/>
        <v>69229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4">
        <f>الرواتب!C81+المزايا!C81</f>
        <v>56957</v>
      </c>
      <c r="D81" s="14">
        <f>الرواتب!D81+المزايا!D81</f>
        <v>258271</v>
      </c>
      <c r="E81" s="14">
        <f>الرواتب!E81+المزايا!E81</f>
        <v>274530</v>
      </c>
      <c r="F81" s="11">
        <f t="shared" si="2"/>
        <v>589758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4">
        <f>الرواتب!C82+المزايا!C82</f>
        <v>14595</v>
      </c>
      <c r="D82" s="14">
        <f>الرواتب!D82+المزايا!D82</f>
        <v>10658</v>
      </c>
      <c r="E82" s="14">
        <f>الرواتب!E82+المزايا!E82</f>
        <v>152253</v>
      </c>
      <c r="F82" s="11">
        <f t="shared" si="2"/>
        <v>177506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4">
        <f>الرواتب!C83+المزايا!C83</f>
        <v>7015</v>
      </c>
      <c r="D83" s="14">
        <f>الرواتب!D83+المزايا!D83</f>
        <v>7119</v>
      </c>
      <c r="E83" s="14">
        <f>الرواتب!E83+المزايا!E83</f>
        <v>16752</v>
      </c>
      <c r="F83" s="11">
        <f t="shared" si="2"/>
        <v>30886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4">
        <f>الرواتب!C84+المزايا!C84</f>
        <v>66816</v>
      </c>
      <c r="D84" s="14">
        <f>الرواتب!D84+المزايا!D84</f>
        <v>133966</v>
      </c>
      <c r="E84" s="14">
        <f>الرواتب!E84+المزايا!E84</f>
        <v>389344</v>
      </c>
      <c r="F84" s="11">
        <f t="shared" si="2"/>
        <v>590126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4">
        <f>الرواتب!C85+المزايا!C85</f>
        <v>77641</v>
      </c>
      <c r="D85" s="14">
        <f>الرواتب!D85+المزايا!D85</f>
        <v>198711</v>
      </c>
      <c r="E85" s="14">
        <f>الرواتب!E85+المزايا!E85</f>
        <v>232386</v>
      </c>
      <c r="F85" s="11">
        <f t="shared" si="2"/>
        <v>508738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4">
        <f>الرواتب!C86+المزايا!C86</f>
        <v>474056</v>
      </c>
      <c r="D86" s="14">
        <f>الرواتب!D86+المزايا!D86</f>
        <v>110929</v>
      </c>
      <c r="E86" s="14">
        <f>الرواتب!E86+المزايا!E86</f>
        <v>226845</v>
      </c>
      <c r="F86" s="11">
        <f t="shared" si="2"/>
        <v>811830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4">
        <f>الرواتب!C87+المزايا!C87</f>
        <v>2445080</v>
      </c>
      <c r="D87" s="14">
        <f>الرواتب!D87+المزايا!D87</f>
        <v>545680</v>
      </c>
      <c r="E87" s="14">
        <f>الرواتب!E87+المزايا!E87</f>
        <v>147158</v>
      </c>
      <c r="F87" s="11">
        <f t="shared" si="2"/>
        <v>3137918</v>
      </c>
      <c r="G87" s="6" t="s">
        <v>146</v>
      </c>
    </row>
    <row r="88" spans="1:7" ht="20.100000000000001" customHeight="1" x14ac:dyDescent="0.2">
      <c r="A88" s="133" t="s">
        <v>69</v>
      </c>
      <c r="B88" s="133"/>
      <c r="C88" s="8">
        <f>SUM(C5:C87)</f>
        <v>40419439</v>
      </c>
      <c r="D88" s="8">
        <f>SUM(D5:D87)</f>
        <v>33628146</v>
      </c>
      <c r="E88" s="8">
        <f>SUM(E5:E87)</f>
        <v>196971682</v>
      </c>
      <c r="F88" s="19">
        <f t="shared" si="2"/>
        <v>271019267</v>
      </c>
      <c r="G88" s="7" t="s">
        <v>72</v>
      </c>
    </row>
    <row r="90" spans="1:7" ht="15" customHeight="1" x14ac:dyDescent="0.2">
      <c r="A90" s="115" t="s">
        <v>226</v>
      </c>
      <c r="B90" s="114" t="s">
        <v>258</v>
      </c>
      <c r="C90" s="114"/>
    </row>
    <row r="91" spans="1:7" ht="15" customHeight="1" x14ac:dyDescent="0.2">
      <c r="A91" s="115" t="s">
        <v>226</v>
      </c>
      <c r="B91" s="114" t="s">
        <v>224</v>
      </c>
      <c r="C91" s="114"/>
    </row>
    <row r="92" spans="1:7" ht="15" customHeight="1" x14ac:dyDescent="0.2">
      <c r="A92" s="115" t="s">
        <v>226</v>
      </c>
      <c r="B92" s="114" t="s">
        <v>225</v>
      </c>
      <c r="C92" s="114"/>
      <c r="F92" s="112"/>
    </row>
  </sheetData>
  <mergeCells count="5">
    <mergeCell ref="A3:B4"/>
    <mergeCell ref="G3:G4"/>
    <mergeCell ref="A1:B1"/>
    <mergeCell ref="A88:B88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rightToLeft="1" topLeftCell="A25" workbookViewId="0">
      <selection activeCell="A59" sqref="A59:XFD59"/>
    </sheetView>
  </sheetViews>
  <sheetFormatPr defaultRowHeight="12.75" x14ac:dyDescent="0.2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15" ht="12.75" customHeight="1" x14ac:dyDescent="0.2">
      <c r="A1" s="142" t="s">
        <v>212</v>
      </c>
      <c r="B1" s="142"/>
      <c r="C1" s="142"/>
      <c r="D1" s="31"/>
      <c r="E1" s="143" t="s">
        <v>213</v>
      </c>
      <c r="F1" s="143"/>
    </row>
    <row r="2" spans="1:15" ht="24.95" customHeight="1" x14ac:dyDescent="0.2">
      <c r="A2" s="144" t="s">
        <v>259</v>
      </c>
      <c r="B2" s="144"/>
      <c r="C2" s="145" t="s">
        <v>221</v>
      </c>
      <c r="D2" s="145"/>
      <c r="E2" s="145"/>
      <c r="F2" s="104" t="s">
        <v>260</v>
      </c>
    </row>
    <row r="3" spans="1:15" ht="20.100000000000001" customHeight="1" x14ac:dyDescent="0.2">
      <c r="A3" s="131" t="s">
        <v>68</v>
      </c>
      <c r="B3" s="131"/>
      <c r="C3" s="18" t="s">
        <v>147</v>
      </c>
      <c r="D3" s="18" t="s">
        <v>148</v>
      </c>
      <c r="E3" s="18" t="s">
        <v>69</v>
      </c>
      <c r="F3" s="132" t="s">
        <v>73</v>
      </c>
    </row>
    <row r="4" spans="1:15" ht="20.100000000000001" customHeight="1" x14ac:dyDescent="0.2">
      <c r="A4" s="131"/>
      <c r="B4" s="131"/>
      <c r="C4" s="17" t="s">
        <v>192</v>
      </c>
      <c r="D4" s="17" t="s">
        <v>193</v>
      </c>
      <c r="E4" s="5" t="s">
        <v>72</v>
      </c>
      <c r="F4" s="132"/>
    </row>
    <row r="5" spans="1:15" ht="14.45" customHeight="1" x14ac:dyDescent="0.2">
      <c r="A5" s="86" t="s">
        <v>149</v>
      </c>
      <c r="B5" s="32" t="s">
        <v>1</v>
      </c>
      <c r="C5" s="89">
        <f>الرواتب!F5</f>
        <v>5134360</v>
      </c>
      <c r="D5" s="89">
        <f>المزايا!F5</f>
        <v>437631</v>
      </c>
      <c r="E5" s="91">
        <f>SUM(C5:D5)</f>
        <v>5571991</v>
      </c>
      <c r="F5" s="6" t="s">
        <v>74</v>
      </c>
      <c r="O5" s="10"/>
    </row>
    <row r="6" spans="1:15" ht="14.45" customHeight="1" x14ac:dyDescent="0.2">
      <c r="A6" s="86" t="s">
        <v>150</v>
      </c>
      <c r="B6" s="32" t="s">
        <v>2</v>
      </c>
      <c r="C6" s="89">
        <f>الرواتب!F6</f>
        <v>21089</v>
      </c>
      <c r="D6" s="89">
        <f>المزايا!F6</f>
        <v>784</v>
      </c>
      <c r="E6" s="91">
        <f t="shared" ref="E6:E69" si="0">SUM(C6:D6)</f>
        <v>21873</v>
      </c>
      <c r="F6" s="6" t="s">
        <v>75</v>
      </c>
    </row>
    <row r="7" spans="1:15" ht="14.45" customHeight="1" x14ac:dyDescent="0.2">
      <c r="A7" s="86" t="s">
        <v>151</v>
      </c>
      <c r="B7" s="32" t="s">
        <v>3</v>
      </c>
      <c r="C7" s="89">
        <f>الرواتب!F7</f>
        <v>203435</v>
      </c>
      <c r="D7" s="89">
        <f>المزايا!F7</f>
        <v>8334</v>
      </c>
      <c r="E7" s="91">
        <f t="shared" si="0"/>
        <v>211769</v>
      </c>
      <c r="F7" s="6" t="s">
        <v>76</v>
      </c>
    </row>
    <row r="8" spans="1:15" ht="14.45" customHeight="1" x14ac:dyDescent="0.2">
      <c r="A8" s="86" t="s">
        <v>152</v>
      </c>
      <c r="B8" s="33" t="s">
        <v>4</v>
      </c>
      <c r="C8" s="89">
        <f>الرواتب!F8</f>
        <v>289</v>
      </c>
      <c r="D8" s="89">
        <f>المزايا!F8</f>
        <v>75</v>
      </c>
      <c r="E8" s="91">
        <f t="shared" si="0"/>
        <v>364</v>
      </c>
      <c r="F8" s="6" t="s">
        <v>77</v>
      </c>
    </row>
    <row r="9" spans="1:15" ht="14.45" customHeight="1" x14ac:dyDescent="0.2">
      <c r="A9" s="86" t="s">
        <v>153</v>
      </c>
      <c r="B9" s="34" t="s">
        <v>5</v>
      </c>
      <c r="C9" s="89">
        <f>الرواتب!F9</f>
        <v>21746631</v>
      </c>
      <c r="D9" s="89">
        <f>المزايا!F9</f>
        <v>10518320</v>
      </c>
      <c r="E9" s="91">
        <f t="shared" si="0"/>
        <v>32264951</v>
      </c>
      <c r="F9" s="6" t="s">
        <v>78</v>
      </c>
    </row>
    <row r="10" spans="1:15" ht="14.45" customHeight="1" x14ac:dyDescent="0.2">
      <c r="A10" s="86" t="s">
        <v>154</v>
      </c>
      <c r="B10" s="35" t="s">
        <v>6</v>
      </c>
      <c r="C10" s="89">
        <f>الرواتب!F10</f>
        <v>150011</v>
      </c>
      <c r="D10" s="89">
        <f>المزايا!F10</f>
        <v>32261</v>
      </c>
      <c r="E10" s="91">
        <f t="shared" si="0"/>
        <v>182272</v>
      </c>
      <c r="F10" s="6" t="s">
        <v>79</v>
      </c>
    </row>
    <row r="11" spans="1:15" ht="14.45" customHeight="1" x14ac:dyDescent="0.2">
      <c r="A11" s="86" t="s">
        <v>155</v>
      </c>
      <c r="B11" s="36" t="s">
        <v>7</v>
      </c>
      <c r="C11" s="89">
        <f>الرواتب!F11</f>
        <v>259118</v>
      </c>
      <c r="D11" s="89">
        <f>المزايا!F11</f>
        <v>73645</v>
      </c>
      <c r="E11" s="91">
        <f t="shared" si="0"/>
        <v>332763</v>
      </c>
      <c r="F11" s="6" t="s">
        <v>80</v>
      </c>
    </row>
    <row r="12" spans="1:15" ht="14.45" customHeight="1" x14ac:dyDescent="0.2">
      <c r="A12" s="86" t="s">
        <v>156</v>
      </c>
      <c r="B12" s="37" t="s">
        <v>8</v>
      </c>
      <c r="C12" s="89">
        <f>الرواتب!F12</f>
        <v>526989</v>
      </c>
      <c r="D12" s="89">
        <f>المزايا!F12</f>
        <v>82924</v>
      </c>
      <c r="E12" s="91">
        <f t="shared" si="0"/>
        <v>609913</v>
      </c>
      <c r="F12" s="6" t="s">
        <v>81</v>
      </c>
    </row>
    <row r="13" spans="1:15" ht="14.45" customHeight="1" x14ac:dyDescent="0.2">
      <c r="A13" s="87">
        <v>10</v>
      </c>
      <c r="B13" s="32" t="s">
        <v>9</v>
      </c>
      <c r="C13" s="89">
        <f>الرواتب!F13</f>
        <v>4323126</v>
      </c>
      <c r="D13" s="89">
        <f>المزايا!F13</f>
        <v>370524</v>
      </c>
      <c r="E13" s="91">
        <f t="shared" si="0"/>
        <v>4693650</v>
      </c>
      <c r="F13" s="6" t="s">
        <v>82</v>
      </c>
    </row>
    <row r="14" spans="1:15" ht="14.45" customHeight="1" x14ac:dyDescent="0.2">
      <c r="A14" s="87">
        <v>11</v>
      </c>
      <c r="B14" s="38" t="s">
        <v>10</v>
      </c>
      <c r="C14" s="89">
        <f>الرواتب!F14</f>
        <v>1069929</v>
      </c>
      <c r="D14" s="89">
        <f>المزايا!F14</f>
        <v>282003</v>
      </c>
      <c r="E14" s="91">
        <f t="shared" si="0"/>
        <v>1351932</v>
      </c>
      <c r="F14" s="6" t="s">
        <v>83</v>
      </c>
    </row>
    <row r="15" spans="1:15" ht="14.45" customHeight="1" x14ac:dyDescent="0.2">
      <c r="A15" s="87">
        <v>12</v>
      </c>
      <c r="B15" s="39" t="s">
        <v>11</v>
      </c>
      <c r="C15" s="89">
        <f>الرواتب!F15</f>
        <v>4547</v>
      </c>
      <c r="D15" s="89">
        <f>المزايا!F15</f>
        <v>576</v>
      </c>
      <c r="E15" s="91">
        <f t="shared" si="0"/>
        <v>5123</v>
      </c>
      <c r="F15" s="6" t="s">
        <v>84</v>
      </c>
    </row>
    <row r="16" spans="1:15" ht="14.45" customHeight="1" x14ac:dyDescent="0.2">
      <c r="A16" s="87">
        <v>13</v>
      </c>
      <c r="B16" s="32" t="s">
        <v>12</v>
      </c>
      <c r="C16" s="89">
        <f>الرواتب!F16</f>
        <v>541474</v>
      </c>
      <c r="D16" s="89">
        <f>المزايا!F16</f>
        <v>86103</v>
      </c>
      <c r="E16" s="91">
        <f t="shared" si="0"/>
        <v>627577</v>
      </c>
      <c r="F16" s="6" t="s">
        <v>85</v>
      </c>
    </row>
    <row r="17" spans="1:6" ht="14.45" customHeight="1" x14ac:dyDescent="0.2">
      <c r="A17" s="87">
        <v>14</v>
      </c>
      <c r="B17" s="32" t="s">
        <v>13</v>
      </c>
      <c r="C17" s="89">
        <f>الرواتب!F17</f>
        <v>1446234</v>
      </c>
      <c r="D17" s="89">
        <f>المزايا!F17</f>
        <v>94672</v>
      </c>
      <c r="E17" s="91">
        <f t="shared" si="0"/>
        <v>1540906</v>
      </c>
      <c r="F17" s="6" t="s">
        <v>86</v>
      </c>
    </row>
    <row r="18" spans="1:6" ht="14.45" customHeight="1" x14ac:dyDescent="0.2">
      <c r="A18" s="87">
        <v>15</v>
      </c>
      <c r="B18" s="40" t="s">
        <v>14</v>
      </c>
      <c r="C18" s="89">
        <f>الرواتب!F18</f>
        <v>48894</v>
      </c>
      <c r="D18" s="89">
        <f>المزايا!F18</f>
        <v>9303</v>
      </c>
      <c r="E18" s="91">
        <f t="shared" si="0"/>
        <v>58197</v>
      </c>
      <c r="F18" s="6" t="s">
        <v>87</v>
      </c>
    </row>
    <row r="19" spans="1:6" ht="14.45" customHeight="1" x14ac:dyDescent="0.2">
      <c r="A19" s="87">
        <v>16</v>
      </c>
      <c r="B19" s="32" t="s">
        <v>15</v>
      </c>
      <c r="C19" s="89">
        <f>الرواتب!F19</f>
        <v>631220</v>
      </c>
      <c r="D19" s="89">
        <f>المزايا!F19</f>
        <v>51112</v>
      </c>
      <c r="E19" s="91">
        <f t="shared" si="0"/>
        <v>682332</v>
      </c>
      <c r="F19" s="6" t="s">
        <v>157</v>
      </c>
    </row>
    <row r="20" spans="1:6" ht="14.45" customHeight="1" x14ac:dyDescent="0.2">
      <c r="A20" s="87">
        <v>17</v>
      </c>
      <c r="B20" s="41" t="s">
        <v>16</v>
      </c>
      <c r="C20" s="89">
        <f>الرواتب!F20</f>
        <v>856331</v>
      </c>
      <c r="D20" s="89">
        <f>المزايا!F20</f>
        <v>201565</v>
      </c>
      <c r="E20" s="91">
        <f t="shared" si="0"/>
        <v>1057896</v>
      </c>
      <c r="F20" s="6" t="s">
        <v>88</v>
      </c>
    </row>
    <row r="21" spans="1:6" ht="14.45" customHeight="1" x14ac:dyDescent="0.2">
      <c r="A21" s="87">
        <v>18</v>
      </c>
      <c r="B21" s="42" t="s">
        <v>17</v>
      </c>
      <c r="C21" s="89">
        <f>الرواتب!F21</f>
        <v>684139</v>
      </c>
      <c r="D21" s="89">
        <f>المزايا!F21</f>
        <v>113476</v>
      </c>
      <c r="E21" s="91">
        <f t="shared" si="0"/>
        <v>797615</v>
      </c>
      <c r="F21" s="6" t="s">
        <v>89</v>
      </c>
    </row>
    <row r="22" spans="1:6" ht="14.45" customHeight="1" x14ac:dyDescent="0.2">
      <c r="A22" s="87">
        <v>19</v>
      </c>
      <c r="B22" s="43" t="s">
        <v>158</v>
      </c>
      <c r="C22" s="89">
        <f>الرواتب!F22</f>
        <v>5194890</v>
      </c>
      <c r="D22" s="89">
        <f>المزايا!F22</f>
        <v>663068</v>
      </c>
      <c r="E22" s="91">
        <f t="shared" si="0"/>
        <v>5857958</v>
      </c>
      <c r="F22" s="6" t="s">
        <v>90</v>
      </c>
    </row>
    <row r="23" spans="1:6" ht="14.45" customHeight="1" x14ac:dyDescent="0.2">
      <c r="A23" s="87">
        <v>20</v>
      </c>
      <c r="B23" s="32" t="s">
        <v>18</v>
      </c>
      <c r="C23" s="89">
        <f>الرواتب!F23</f>
        <v>9082554</v>
      </c>
      <c r="D23" s="89">
        <f>المزايا!F23</f>
        <v>2553337</v>
      </c>
      <c r="E23" s="91">
        <f t="shared" si="0"/>
        <v>11635891</v>
      </c>
      <c r="F23" s="6" t="s">
        <v>91</v>
      </c>
    </row>
    <row r="24" spans="1:6" ht="14.45" customHeight="1" x14ac:dyDescent="0.2">
      <c r="A24" s="87">
        <v>21</v>
      </c>
      <c r="B24" s="44" t="s">
        <v>19</v>
      </c>
      <c r="C24" s="89">
        <f>الرواتب!F24</f>
        <v>445862</v>
      </c>
      <c r="D24" s="89">
        <f>المزايا!F24</f>
        <v>48561</v>
      </c>
      <c r="E24" s="91">
        <f t="shared" si="0"/>
        <v>494423</v>
      </c>
      <c r="F24" s="6" t="s">
        <v>159</v>
      </c>
    </row>
    <row r="25" spans="1:6" ht="14.45" customHeight="1" x14ac:dyDescent="0.2">
      <c r="A25" s="87">
        <v>22</v>
      </c>
      <c r="B25" s="45" t="s">
        <v>20</v>
      </c>
      <c r="C25" s="89">
        <f>الرواتب!F25</f>
        <v>817823</v>
      </c>
      <c r="D25" s="89">
        <f>المزايا!F25</f>
        <v>159871</v>
      </c>
      <c r="E25" s="91">
        <f t="shared" si="0"/>
        <v>977694</v>
      </c>
      <c r="F25" s="6" t="s">
        <v>92</v>
      </c>
    </row>
    <row r="26" spans="1:6" ht="14.45" customHeight="1" x14ac:dyDescent="0.2">
      <c r="A26" s="87">
        <v>23</v>
      </c>
      <c r="B26" s="32" t="s">
        <v>21</v>
      </c>
      <c r="C26" s="89">
        <f>الرواتب!F26</f>
        <v>4933481</v>
      </c>
      <c r="D26" s="89">
        <f>المزايا!F26</f>
        <v>873520</v>
      </c>
      <c r="E26" s="91">
        <f t="shared" si="0"/>
        <v>5807001</v>
      </c>
      <c r="F26" s="6" t="s">
        <v>93</v>
      </c>
    </row>
    <row r="27" spans="1:6" ht="14.45" customHeight="1" x14ac:dyDescent="0.2">
      <c r="A27" s="87">
        <v>24</v>
      </c>
      <c r="B27" s="46" t="s">
        <v>22</v>
      </c>
      <c r="C27" s="89">
        <f>الرواتب!F27</f>
        <v>3590712</v>
      </c>
      <c r="D27" s="89">
        <f>المزايا!F27</f>
        <v>338110</v>
      </c>
      <c r="E27" s="91">
        <f t="shared" si="0"/>
        <v>3928822</v>
      </c>
      <c r="F27" s="6" t="s">
        <v>94</v>
      </c>
    </row>
    <row r="28" spans="1:6" ht="14.45" customHeight="1" x14ac:dyDescent="0.2">
      <c r="A28" s="87">
        <v>25</v>
      </c>
      <c r="B28" s="32" t="s">
        <v>23</v>
      </c>
      <c r="C28" s="89">
        <f>الرواتب!F28</f>
        <v>3065671</v>
      </c>
      <c r="D28" s="89">
        <f>المزايا!F28</f>
        <v>623252</v>
      </c>
      <c r="E28" s="91">
        <f t="shared" si="0"/>
        <v>3688923</v>
      </c>
      <c r="F28" s="6" t="s">
        <v>160</v>
      </c>
    </row>
    <row r="29" spans="1:6" ht="14.45" customHeight="1" x14ac:dyDescent="0.2">
      <c r="A29" s="87">
        <v>26</v>
      </c>
      <c r="B29" s="47" t="s">
        <v>24</v>
      </c>
      <c r="C29" s="89">
        <f>الرواتب!F29</f>
        <v>79837</v>
      </c>
      <c r="D29" s="89">
        <f>المزايا!F29</f>
        <v>12841</v>
      </c>
      <c r="E29" s="91">
        <f t="shared" si="0"/>
        <v>92678</v>
      </c>
      <c r="F29" s="6" t="s">
        <v>95</v>
      </c>
    </row>
    <row r="30" spans="1:6" ht="14.45" customHeight="1" x14ac:dyDescent="0.2">
      <c r="A30" s="87">
        <v>27</v>
      </c>
      <c r="B30" s="48" t="s">
        <v>25</v>
      </c>
      <c r="C30" s="89">
        <f>الرواتب!F30</f>
        <v>850352</v>
      </c>
      <c r="D30" s="89">
        <f>المزايا!F30</f>
        <v>153872</v>
      </c>
      <c r="E30" s="91">
        <f t="shared" si="0"/>
        <v>1004224</v>
      </c>
      <c r="F30" s="6" t="s">
        <v>96</v>
      </c>
    </row>
    <row r="31" spans="1:6" ht="14.45" customHeight="1" x14ac:dyDescent="0.2">
      <c r="A31" s="87">
        <v>28</v>
      </c>
      <c r="B31" s="49" t="s">
        <v>26</v>
      </c>
      <c r="C31" s="89">
        <f>الرواتب!F31</f>
        <v>1049332</v>
      </c>
      <c r="D31" s="89">
        <f>المزايا!F31</f>
        <v>213802</v>
      </c>
      <c r="E31" s="91">
        <f t="shared" si="0"/>
        <v>1263134</v>
      </c>
      <c r="F31" s="6" t="s">
        <v>97</v>
      </c>
    </row>
    <row r="32" spans="1:6" ht="14.45" customHeight="1" x14ac:dyDescent="0.2">
      <c r="A32" s="87">
        <v>29</v>
      </c>
      <c r="B32" s="50" t="s">
        <v>161</v>
      </c>
      <c r="C32" s="89">
        <f>الرواتب!F32</f>
        <v>219503</v>
      </c>
      <c r="D32" s="89">
        <f>المزايا!F32</f>
        <v>66943</v>
      </c>
      <c r="E32" s="91">
        <f t="shared" si="0"/>
        <v>286446</v>
      </c>
      <c r="F32" s="6" t="s">
        <v>98</v>
      </c>
    </row>
    <row r="33" spans="1:6" ht="14.45" customHeight="1" x14ac:dyDescent="0.2">
      <c r="A33" s="87">
        <v>30</v>
      </c>
      <c r="B33" s="32" t="s">
        <v>27</v>
      </c>
      <c r="C33" s="89">
        <f>الرواتب!F33</f>
        <v>100743</v>
      </c>
      <c r="D33" s="89">
        <f>المزايا!F33</f>
        <v>14417</v>
      </c>
      <c r="E33" s="91">
        <f t="shared" si="0"/>
        <v>115160</v>
      </c>
      <c r="F33" s="6" t="s">
        <v>99</v>
      </c>
    </row>
    <row r="34" spans="1:6" ht="14.45" customHeight="1" x14ac:dyDescent="0.2">
      <c r="A34" s="87">
        <v>31</v>
      </c>
      <c r="B34" s="32" t="s">
        <v>28</v>
      </c>
      <c r="C34" s="89">
        <f>الرواتب!F34</f>
        <v>1109592</v>
      </c>
      <c r="D34" s="89">
        <f>المزايا!F34</f>
        <v>247811</v>
      </c>
      <c r="E34" s="91">
        <f t="shared" si="0"/>
        <v>1357403</v>
      </c>
      <c r="F34" s="6" t="s">
        <v>100</v>
      </c>
    </row>
    <row r="35" spans="1:6" ht="14.45" customHeight="1" x14ac:dyDescent="0.2">
      <c r="A35" s="87">
        <v>32</v>
      </c>
      <c r="B35" s="51" t="s">
        <v>29</v>
      </c>
      <c r="C35" s="89">
        <f>الرواتب!F35</f>
        <v>211995</v>
      </c>
      <c r="D35" s="89">
        <f>المزايا!F35</f>
        <v>36729</v>
      </c>
      <c r="E35" s="91">
        <f t="shared" si="0"/>
        <v>248724</v>
      </c>
      <c r="F35" s="6" t="s">
        <v>101</v>
      </c>
    </row>
    <row r="36" spans="1:6" ht="14.45" customHeight="1" x14ac:dyDescent="0.2">
      <c r="A36" s="87">
        <v>33</v>
      </c>
      <c r="B36" s="32" t="s">
        <v>30</v>
      </c>
      <c r="C36" s="89">
        <f>الرواتب!F36</f>
        <v>1365189</v>
      </c>
      <c r="D36" s="89">
        <f>المزايا!F36</f>
        <v>197650</v>
      </c>
      <c r="E36" s="91">
        <f t="shared" si="0"/>
        <v>1562839</v>
      </c>
      <c r="F36" s="6" t="s">
        <v>102</v>
      </c>
    </row>
    <row r="37" spans="1:6" ht="14.45" customHeight="1" x14ac:dyDescent="0.2">
      <c r="A37" s="87">
        <v>35</v>
      </c>
      <c r="B37" s="52" t="s">
        <v>31</v>
      </c>
      <c r="C37" s="89">
        <f>الرواتب!F37</f>
        <v>5552133</v>
      </c>
      <c r="D37" s="89">
        <f>المزايا!F37</f>
        <v>2834369</v>
      </c>
      <c r="E37" s="91">
        <f t="shared" si="0"/>
        <v>8386502</v>
      </c>
      <c r="F37" s="6" t="s">
        <v>103</v>
      </c>
    </row>
    <row r="38" spans="1:6" ht="14.45" customHeight="1" x14ac:dyDescent="0.2">
      <c r="A38" s="87">
        <v>36</v>
      </c>
      <c r="B38" s="32" t="s">
        <v>32</v>
      </c>
      <c r="C38" s="89">
        <f>الرواتب!F38</f>
        <v>401821</v>
      </c>
      <c r="D38" s="89">
        <f>المزايا!F38</f>
        <v>123120</v>
      </c>
      <c r="E38" s="91">
        <f t="shared" si="0"/>
        <v>524941</v>
      </c>
      <c r="F38" s="6" t="s">
        <v>104</v>
      </c>
    </row>
    <row r="39" spans="1:6" ht="14.45" customHeight="1" x14ac:dyDescent="0.2">
      <c r="A39" s="87">
        <v>37</v>
      </c>
      <c r="B39" s="53" t="s">
        <v>33</v>
      </c>
      <c r="C39" s="89">
        <f>الرواتب!F39</f>
        <v>359852</v>
      </c>
      <c r="D39" s="89">
        <f>المزايا!F39</f>
        <v>53256</v>
      </c>
      <c r="E39" s="91">
        <f t="shared" si="0"/>
        <v>413108</v>
      </c>
      <c r="F39" s="6" t="s">
        <v>105</v>
      </c>
    </row>
    <row r="40" spans="1:6" ht="14.45" customHeight="1" x14ac:dyDescent="0.2">
      <c r="A40" s="87">
        <v>38</v>
      </c>
      <c r="B40" s="54" t="s">
        <v>34</v>
      </c>
      <c r="C40" s="89">
        <f>الرواتب!F40</f>
        <v>381109</v>
      </c>
      <c r="D40" s="89">
        <f>المزايا!F40</f>
        <v>8098</v>
      </c>
      <c r="E40" s="91">
        <f t="shared" si="0"/>
        <v>389207</v>
      </c>
      <c r="F40" s="6" t="s">
        <v>162</v>
      </c>
    </row>
    <row r="41" spans="1:6" ht="14.45" customHeight="1" x14ac:dyDescent="0.2">
      <c r="A41" s="87">
        <v>39</v>
      </c>
      <c r="B41" s="55" t="s">
        <v>35</v>
      </c>
      <c r="C41" s="89">
        <f>الرواتب!F41</f>
        <v>9382</v>
      </c>
      <c r="D41" s="89">
        <f>المزايا!F41</f>
        <v>627</v>
      </c>
      <c r="E41" s="91">
        <f t="shared" si="0"/>
        <v>10009</v>
      </c>
      <c r="F41" s="6" t="s">
        <v>106</v>
      </c>
    </row>
    <row r="42" spans="1:6" ht="14.45" customHeight="1" x14ac:dyDescent="0.2">
      <c r="A42" s="87">
        <v>41</v>
      </c>
      <c r="B42" s="56" t="s">
        <v>36</v>
      </c>
      <c r="C42" s="89">
        <f>الرواتب!F42</f>
        <v>17688730</v>
      </c>
      <c r="D42" s="89">
        <f>المزايا!F42</f>
        <v>3480712</v>
      </c>
      <c r="E42" s="91">
        <f t="shared" si="0"/>
        <v>21169442</v>
      </c>
      <c r="F42" s="6" t="s">
        <v>107</v>
      </c>
    </row>
    <row r="43" spans="1:6" ht="14.45" customHeight="1" x14ac:dyDescent="0.2">
      <c r="A43" s="87">
        <v>42</v>
      </c>
      <c r="B43" s="32" t="s">
        <v>37</v>
      </c>
      <c r="C43" s="89">
        <f>الرواتب!F43</f>
        <v>5255546</v>
      </c>
      <c r="D43" s="89">
        <f>المزايا!F43</f>
        <v>949094</v>
      </c>
      <c r="E43" s="91">
        <f t="shared" si="0"/>
        <v>6204640</v>
      </c>
      <c r="F43" s="6" t="s">
        <v>108</v>
      </c>
    </row>
    <row r="44" spans="1:6" ht="14.45" customHeight="1" x14ac:dyDescent="0.2">
      <c r="A44" s="87">
        <v>43</v>
      </c>
      <c r="B44" s="57" t="s">
        <v>38</v>
      </c>
      <c r="C44" s="89">
        <f>الرواتب!F44</f>
        <v>5774414</v>
      </c>
      <c r="D44" s="89">
        <f>المزايا!F44</f>
        <v>997928</v>
      </c>
      <c r="E44" s="91">
        <f t="shared" si="0"/>
        <v>6772342</v>
      </c>
      <c r="F44" s="6" t="s">
        <v>109</v>
      </c>
    </row>
    <row r="45" spans="1:6" ht="14.45" customHeight="1" x14ac:dyDescent="0.2">
      <c r="A45" s="87">
        <v>45</v>
      </c>
      <c r="B45" s="32" t="s">
        <v>39</v>
      </c>
      <c r="C45" s="89">
        <f>الرواتب!F45</f>
        <v>8992397</v>
      </c>
      <c r="D45" s="89">
        <f>المزايا!F45</f>
        <v>1355074</v>
      </c>
      <c r="E45" s="91">
        <f t="shared" si="0"/>
        <v>10347471</v>
      </c>
      <c r="F45" s="6" t="s">
        <v>163</v>
      </c>
    </row>
    <row r="46" spans="1:6" ht="14.45" customHeight="1" x14ac:dyDescent="0.2">
      <c r="A46" s="87">
        <v>46</v>
      </c>
      <c r="B46" s="32" t="s">
        <v>164</v>
      </c>
      <c r="C46" s="89">
        <f>الرواتب!F46</f>
        <v>6474050</v>
      </c>
      <c r="D46" s="89">
        <f>المزايا!F46</f>
        <v>1259535</v>
      </c>
      <c r="E46" s="91">
        <f t="shared" si="0"/>
        <v>7733585</v>
      </c>
      <c r="F46" s="6" t="s">
        <v>110</v>
      </c>
    </row>
    <row r="47" spans="1:6" ht="14.45" customHeight="1" x14ac:dyDescent="0.2">
      <c r="A47" s="87">
        <v>47</v>
      </c>
      <c r="B47" s="32" t="s">
        <v>165</v>
      </c>
      <c r="C47" s="89">
        <f>الرواتب!F47</f>
        <v>22649773</v>
      </c>
      <c r="D47" s="89">
        <f>المزايا!F47</f>
        <v>3485531</v>
      </c>
      <c r="E47" s="91">
        <f t="shared" si="0"/>
        <v>26135304</v>
      </c>
      <c r="F47" s="6" t="s">
        <v>111</v>
      </c>
    </row>
    <row r="48" spans="1:6" ht="14.45" customHeight="1" x14ac:dyDescent="0.2">
      <c r="A48" s="87">
        <v>49</v>
      </c>
      <c r="B48" s="58" t="s">
        <v>166</v>
      </c>
      <c r="C48" s="89">
        <f>الرواتب!F48</f>
        <v>2585298</v>
      </c>
      <c r="D48" s="89">
        <f>المزايا!F48</f>
        <v>400287</v>
      </c>
      <c r="E48" s="91">
        <f t="shared" si="0"/>
        <v>2985585</v>
      </c>
      <c r="F48" s="6" t="s">
        <v>112</v>
      </c>
    </row>
    <row r="49" spans="1:6" ht="14.45" customHeight="1" x14ac:dyDescent="0.2">
      <c r="A49" s="87">
        <v>50</v>
      </c>
      <c r="B49" s="59" t="s">
        <v>40</v>
      </c>
      <c r="C49" s="89">
        <f>الرواتب!F49</f>
        <v>215453</v>
      </c>
      <c r="D49" s="89">
        <f>المزايا!F49</f>
        <v>49245</v>
      </c>
      <c r="E49" s="91">
        <f t="shared" si="0"/>
        <v>264698</v>
      </c>
      <c r="F49" s="6" t="s">
        <v>113</v>
      </c>
    </row>
    <row r="50" spans="1:6" ht="14.45" customHeight="1" x14ac:dyDescent="0.2">
      <c r="A50" s="87">
        <v>51</v>
      </c>
      <c r="B50" s="60" t="s">
        <v>41</v>
      </c>
      <c r="C50" s="89">
        <f>الرواتب!F50</f>
        <v>3274703</v>
      </c>
      <c r="D50" s="89">
        <f>المزايا!F50</f>
        <v>1824177</v>
      </c>
      <c r="E50" s="91">
        <f t="shared" si="0"/>
        <v>5098880</v>
      </c>
      <c r="F50" s="6" t="s">
        <v>114</v>
      </c>
    </row>
    <row r="51" spans="1:6" ht="14.45" customHeight="1" x14ac:dyDescent="0.2">
      <c r="A51" s="87">
        <v>52</v>
      </c>
      <c r="B51" s="32" t="s">
        <v>42</v>
      </c>
      <c r="C51" s="89">
        <f>الرواتب!F51</f>
        <v>3628443</v>
      </c>
      <c r="D51" s="89">
        <f>المزايا!F51</f>
        <v>591341</v>
      </c>
      <c r="E51" s="91">
        <f t="shared" si="0"/>
        <v>4219784</v>
      </c>
      <c r="F51" s="6" t="s">
        <v>115</v>
      </c>
    </row>
    <row r="52" spans="1:6" ht="14.45" customHeight="1" x14ac:dyDescent="0.2">
      <c r="A52" s="87">
        <v>53</v>
      </c>
      <c r="B52" s="61" t="s">
        <v>43</v>
      </c>
      <c r="C52" s="89">
        <f>الرواتب!F52</f>
        <v>235805</v>
      </c>
      <c r="D52" s="89">
        <f>المزايا!F52</f>
        <v>12066</v>
      </c>
      <c r="E52" s="91">
        <f t="shared" si="0"/>
        <v>247871</v>
      </c>
      <c r="F52" s="6" t="s">
        <v>116</v>
      </c>
    </row>
    <row r="53" spans="1:6" ht="14.45" customHeight="1" x14ac:dyDescent="0.2">
      <c r="A53" s="87">
        <v>55</v>
      </c>
      <c r="B53" s="32" t="s">
        <v>44</v>
      </c>
      <c r="C53" s="89">
        <f>الرواتب!F53</f>
        <v>2771960</v>
      </c>
      <c r="D53" s="89">
        <f>المزايا!F53</f>
        <v>539250</v>
      </c>
      <c r="E53" s="91">
        <f t="shared" si="0"/>
        <v>3311210</v>
      </c>
      <c r="F53" s="6" t="s">
        <v>117</v>
      </c>
    </row>
    <row r="54" spans="1:6" ht="14.45" customHeight="1" x14ac:dyDescent="0.2">
      <c r="A54" s="87">
        <v>56</v>
      </c>
      <c r="B54" s="32" t="s">
        <v>45</v>
      </c>
      <c r="C54" s="89">
        <f>الرواتب!F54</f>
        <v>8094904</v>
      </c>
      <c r="D54" s="89">
        <f>المزايا!F54</f>
        <v>1103026</v>
      </c>
      <c r="E54" s="91">
        <f t="shared" si="0"/>
        <v>9197930</v>
      </c>
      <c r="F54" s="6" t="s">
        <v>118</v>
      </c>
    </row>
    <row r="55" spans="1:6" ht="14.45" customHeight="1" x14ac:dyDescent="0.2">
      <c r="A55" s="87">
        <v>58</v>
      </c>
      <c r="B55" s="62" t="s">
        <v>46</v>
      </c>
      <c r="C55" s="89">
        <f>الرواتب!F55</f>
        <v>466572</v>
      </c>
      <c r="D55" s="89">
        <f>المزايا!F55</f>
        <v>126892</v>
      </c>
      <c r="E55" s="91">
        <f t="shared" si="0"/>
        <v>593464</v>
      </c>
      <c r="F55" s="6" t="s">
        <v>119</v>
      </c>
    </row>
    <row r="56" spans="1:6" ht="14.45" customHeight="1" x14ac:dyDescent="0.2">
      <c r="A56" s="87">
        <v>59</v>
      </c>
      <c r="B56" s="63" t="s">
        <v>47</v>
      </c>
      <c r="C56" s="89">
        <f>الرواتب!F56</f>
        <v>39605</v>
      </c>
      <c r="D56" s="89">
        <f>المزايا!F56</f>
        <v>9911</v>
      </c>
      <c r="E56" s="91">
        <f t="shared" si="0"/>
        <v>49516</v>
      </c>
      <c r="F56" s="6" t="s">
        <v>167</v>
      </c>
    </row>
    <row r="57" spans="1:6" ht="14.45" customHeight="1" x14ac:dyDescent="0.2">
      <c r="A57" s="87">
        <v>60</v>
      </c>
      <c r="B57" s="64" t="s">
        <v>48</v>
      </c>
      <c r="C57" s="89">
        <f>الرواتب!F57</f>
        <v>52490</v>
      </c>
      <c r="D57" s="89">
        <f>المزايا!F57</f>
        <v>4804</v>
      </c>
      <c r="E57" s="91">
        <f t="shared" si="0"/>
        <v>57294</v>
      </c>
      <c r="F57" s="6" t="s">
        <v>120</v>
      </c>
    </row>
    <row r="58" spans="1:6" ht="14.45" customHeight="1" x14ac:dyDescent="0.2">
      <c r="A58" s="87">
        <v>61</v>
      </c>
      <c r="B58" s="65" t="s">
        <v>49</v>
      </c>
      <c r="C58" s="89">
        <f>الرواتب!F58</f>
        <v>8854190</v>
      </c>
      <c r="D58" s="89">
        <f>المزايا!F58</f>
        <v>844124</v>
      </c>
      <c r="E58" s="91">
        <f t="shared" si="0"/>
        <v>9698314</v>
      </c>
      <c r="F58" s="6" t="s">
        <v>121</v>
      </c>
    </row>
    <row r="59" spans="1:6" ht="14.45" customHeight="1" x14ac:dyDescent="0.2">
      <c r="A59" s="87">
        <v>62</v>
      </c>
      <c r="B59" s="66" t="s">
        <v>50</v>
      </c>
      <c r="C59" s="89">
        <f>الرواتب!F59</f>
        <v>433536</v>
      </c>
      <c r="D59" s="89">
        <f>المزايا!F59</f>
        <v>89202</v>
      </c>
      <c r="E59" s="91">
        <f t="shared" si="0"/>
        <v>522738</v>
      </c>
      <c r="F59" s="6" t="s">
        <v>122</v>
      </c>
    </row>
    <row r="60" spans="1:6" ht="14.45" customHeight="1" x14ac:dyDescent="0.2">
      <c r="A60" s="87">
        <v>63</v>
      </c>
      <c r="B60" s="67" t="s">
        <v>51</v>
      </c>
      <c r="C60" s="89">
        <f>الرواتب!F60</f>
        <v>132955</v>
      </c>
      <c r="D60" s="89">
        <f>المزايا!F60</f>
        <v>14549</v>
      </c>
      <c r="E60" s="91">
        <f t="shared" si="0"/>
        <v>147504</v>
      </c>
      <c r="F60" s="6" t="s">
        <v>123</v>
      </c>
    </row>
    <row r="61" spans="1:6" ht="14.45" customHeight="1" x14ac:dyDescent="0.2">
      <c r="A61" s="87">
        <v>64</v>
      </c>
      <c r="B61" s="68" t="s">
        <v>168</v>
      </c>
      <c r="C61" s="89">
        <f>الرواتب!F61</f>
        <v>13790214</v>
      </c>
      <c r="D61" s="89">
        <f>المزايا!F61</f>
        <v>4794444</v>
      </c>
      <c r="E61" s="91">
        <f t="shared" si="0"/>
        <v>18584658</v>
      </c>
      <c r="F61" s="6" t="s">
        <v>124</v>
      </c>
    </row>
    <row r="62" spans="1:6" ht="14.45" customHeight="1" x14ac:dyDescent="0.2">
      <c r="A62" s="87">
        <v>65</v>
      </c>
      <c r="B62" s="69" t="s">
        <v>52</v>
      </c>
      <c r="C62" s="89">
        <f>الرواتب!F62</f>
        <v>2471639</v>
      </c>
      <c r="D62" s="89">
        <f>المزايا!F62</f>
        <v>861091</v>
      </c>
      <c r="E62" s="91">
        <f t="shared" si="0"/>
        <v>3332730</v>
      </c>
      <c r="F62" s="6" t="s">
        <v>169</v>
      </c>
    </row>
    <row r="63" spans="1:6" ht="14.45" customHeight="1" x14ac:dyDescent="0.2">
      <c r="A63" s="87">
        <v>66</v>
      </c>
      <c r="B63" s="70" t="s">
        <v>53</v>
      </c>
      <c r="C63" s="89">
        <f>الرواتب!F63</f>
        <v>151061</v>
      </c>
      <c r="D63" s="89">
        <f>المزايا!F63</f>
        <v>27104</v>
      </c>
      <c r="E63" s="91">
        <f t="shared" si="0"/>
        <v>178165</v>
      </c>
      <c r="F63" s="6" t="s">
        <v>125</v>
      </c>
    </row>
    <row r="64" spans="1:6" ht="14.45" customHeight="1" x14ac:dyDescent="0.2">
      <c r="A64" s="87">
        <v>68</v>
      </c>
      <c r="B64" s="71" t="s">
        <v>170</v>
      </c>
      <c r="C64" s="89">
        <f>الرواتب!F64</f>
        <v>3359818</v>
      </c>
      <c r="D64" s="89">
        <f>المزايا!F64</f>
        <v>421934</v>
      </c>
      <c r="E64" s="91">
        <f t="shared" si="0"/>
        <v>3781752</v>
      </c>
      <c r="F64" s="6" t="s">
        <v>126</v>
      </c>
    </row>
    <row r="65" spans="1:6" ht="14.45" customHeight="1" x14ac:dyDescent="0.2">
      <c r="A65" s="87">
        <v>69</v>
      </c>
      <c r="B65" s="32" t="s">
        <v>54</v>
      </c>
      <c r="C65" s="89">
        <f>الرواتب!F65</f>
        <v>455650</v>
      </c>
      <c r="D65" s="89">
        <f>المزايا!F65</f>
        <v>81951</v>
      </c>
      <c r="E65" s="91">
        <f t="shared" si="0"/>
        <v>537601</v>
      </c>
      <c r="F65" s="6" t="s">
        <v>127</v>
      </c>
    </row>
    <row r="66" spans="1:6" ht="14.45" customHeight="1" x14ac:dyDescent="0.2">
      <c r="A66" s="87">
        <v>70</v>
      </c>
      <c r="B66" s="72" t="s">
        <v>55</v>
      </c>
      <c r="C66" s="89">
        <f>الرواتب!F66</f>
        <v>350630</v>
      </c>
      <c r="D66" s="89">
        <f>المزايا!F66</f>
        <v>129602</v>
      </c>
      <c r="E66" s="91">
        <f t="shared" si="0"/>
        <v>480232</v>
      </c>
      <c r="F66" s="6" t="s">
        <v>128</v>
      </c>
    </row>
    <row r="67" spans="1:6" ht="14.45" customHeight="1" x14ac:dyDescent="0.2">
      <c r="A67" s="87">
        <v>71</v>
      </c>
      <c r="B67" s="73" t="s">
        <v>171</v>
      </c>
      <c r="C67" s="89">
        <f>الرواتب!F67</f>
        <v>2067030</v>
      </c>
      <c r="D67" s="89">
        <f>المزايا!F67</f>
        <v>458280</v>
      </c>
      <c r="E67" s="91">
        <f t="shared" si="0"/>
        <v>2525310</v>
      </c>
      <c r="F67" s="6" t="s">
        <v>172</v>
      </c>
    </row>
    <row r="68" spans="1:6" ht="14.45" customHeight="1" x14ac:dyDescent="0.2">
      <c r="A68" s="87">
        <v>72</v>
      </c>
      <c r="B68" s="74" t="s">
        <v>56</v>
      </c>
      <c r="C68" s="89">
        <f>الرواتب!F68</f>
        <v>15918</v>
      </c>
      <c r="D68" s="89">
        <f>المزايا!F68</f>
        <v>2238</v>
      </c>
      <c r="E68" s="91">
        <f t="shared" si="0"/>
        <v>18156</v>
      </c>
      <c r="F68" s="6" t="s">
        <v>129</v>
      </c>
    </row>
    <row r="69" spans="1:6" ht="14.45" customHeight="1" x14ac:dyDescent="0.2">
      <c r="A69" s="87">
        <v>73</v>
      </c>
      <c r="B69" s="75" t="s">
        <v>57</v>
      </c>
      <c r="C69" s="89">
        <f>الرواتب!F69</f>
        <v>1071871</v>
      </c>
      <c r="D69" s="89">
        <f>المزايا!F69</f>
        <v>94527</v>
      </c>
      <c r="E69" s="91">
        <f t="shared" si="0"/>
        <v>1166398</v>
      </c>
      <c r="F69" s="6" t="s">
        <v>130</v>
      </c>
    </row>
    <row r="70" spans="1:6" ht="14.45" customHeight="1" x14ac:dyDescent="0.2">
      <c r="A70" s="87">
        <v>74</v>
      </c>
      <c r="B70" s="32" t="s">
        <v>58</v>
      </c>
      <c r="C70" s="89">
        <f>الرواتب!F70</f>
        <v>404965</v>
      </c>
      <c r="D70" s="89">
        <f>المزايا!F70</f>
        <v>34732</v>
      </c>
      <c r="E70" s="91">
        <f t="shared" ref="E70:E87" si="1">SUM(C70:D70)</f>
        <v>439697</v>
      </c>
      <c r="F70" s="6" t="s">
        <v>131</v>
      </c>
    </row>
    <row r="71" spans="1:6" ht="14.45" customHeight="1" x14ac:dyDescent="0.2">
      <c r="A71" s="87">
        <v>75</v>
      </c>
      <c r="B71" s="76" t="s">
        <v>173</v>
      </c>
      <c r="C71" s="89">
        <f>الرواتب!F71</f>
        <v>40608</v>
      </c>
      <c r="D71" s="89">
        <f>المزايا!F71</f>
        <v>1187</v>
      </c>
      <c r="E71" s="91">
        <f t="shared" si="1"/>
        <v>41795</v>
      </c>
      <c r="F71" s="6" t="s">
        <v>132</v>
      </c>
    </row>
    <row r="72" spans="1:6" ht="14.45" customHeight="1" x14ac:dyDescent="0.2">
      <c r="A72" s="87">
        <v>77</v>
      </c>
      <c r="B72" s="77" t="s">
        <v>174</v>
      </c>
      <c r="C72" s="89">
        <f>الرواتب!F72</f>
        <v>963606</v>
      </c>
      <c r="D72" s="89">
        <f>المزايا!F72</f>
        <v>160238</v>
      </c>
      <c r="E72" s="91">
        <f t="shared" si="1"/>
        <v>1123844</v>
      </c>
      <c r="F72" s="6" t="s">
        <v>133</v>
      </c>
    </row>
    <row r="73" spans="1:6" ht="14.45" customHeight="1" x14ac:dyDescent="0.2">
      <c r="A73" s="87">
        <v>78</v>
      </c>
      <c r="B73" s="78" t="s">
        <v>59</v>
      </c>
      <c r="C73" s="89">
        <f>الرواتب!F73</f>
        <v>710663</v>
      </c>
      <c r="D73" s="89">
        <f>المزايا!F73</f>
        <v>124385</v>
      </c>
      <c r="E73" s="91">
        <f t="shared" si="1"/>
        <v>835048</v>
      </c>
      <c r="F73" s="6" t="s">
        <v>134</v>
      </c>
    </row>
    <row r="74" spans="1:6" ht="14.45" customHeight="1" x14ac:dyDescent="0.2">
      <c r="A74" s="87">
        <v>79</v>
      </c>
      <c r="B74" s="32" t="s">
        <v>175</v>
      </c>
      <c r="C74" s="89">
        <f>الرواتب!F74</f>
        <v>752096</v>
      </c>
      <c r="D74" s="89">
        <f>المزايا!F74</f>
        <v>141059</v>
      </c>
      <c r="E74" s="91">
        <f t="shared" si="1"/>
        <v>893155</v>
      </c>
      <c r="F74" s="6" t="s">
        <v>176</v>
      </c>
    </row>
    <row r="75" spans="1:6" ht="14.45" customHeight="1" x14ac:dyDescent="0.2">
      <c r="A75" s="87">
        <v>80</v>
      </c>
      <c r="B75" s="79" t="s">
        <v>60</v>
      </c>
      <c r="C75" s="89">
        <f>الرواتب!F75</f>
        <v>915690</v>
      </c>
      <c r="D75" s="89">
        <f>المزايا!F75</f>
        <v>199810</v>
      </c>
      <c r="E75" s="91">
        <f t="shared" si="1"/>
        <v>1115500</v>
      </c>
      <c r="F75" s="6" t="s">
        <v>135</v>
      </c>
    </row>
    <row r="76" spans="1:6" ht="14.45" customHeight="1" x14ac:dyDescent="0.2">
      <c r="A76" s="87">
        <v>81</v>
      </c>
      <c r="B76" s="32" t="s">
        <v>61</v>
      </c>
      <c r="C76" s="89">
        <f>الرواتب!F76</f>
        <v>3019898</v>
      </c>
      <c r="D76" s="89">
        <f>المزايا!F76</f>
        <v>499306</v>
      </c>
      <c r="E76" s="91">
        <f t="shared" si="1"/>
        <v>3519204</v>
      </c>
      <c r="F76" s="6" t="s">
        <v>136</v>
      </c>
    </row>
    <row r="77" spans="1:6" ht="14.45" customHeight="1" x14ac:dyDescent="0.2">
      <c r="A77" s="87">
        <v>82</v>
      </c>
      <c r="B77" s="80" t="s">
        <v>62</v>
      </c>
      <c r="C77" s="89">
        <f>الرواتب!F77</f>
        <v>574571</v>
      </c>
      <c r="D77" s="89">
        <f>المزايا!F77</f>
        <v>91223</v>
      </c>
      <c r="E77" s="91">
        <f t="shared" si="1"/>
        <v>665794</v>
      </c>
      <c r="F77" s="6" t="s">
        <v>177</v>
      </c>
    </row>
    <row r="78" spans="1:6" ht="14.45" customHeight="1" x14ac:dyDescent="0.2">
      <c r="A78" s="87">
        <v>85</v>
      </c>
      <c r="B78" s="81" t="s">
        <v>63</v>
      </c>
      <c r="C78" s="89">
        <f>الرواتب!F78</f>
        <v>5634807</v>
      </c>
      <c r="D78" s="89">
        <f>المزايا!F78</f>
        <v>1057916</v>
      </c>
      <c r="E78" s="91">
        <f t="shared" si="1"/>
        <v>6692723</v>
      </c>
      <c r="F78" s="6" t="s">
        <v>137</v>
      </c>
    </row>
    <row r="79" spans="1:6" ht="14.45" customHeight="1" x14ac:dyDescent="0.2">
      <c r="A79" s="87">
        <v>86</v>
      </c>
      <c r="B79" s="82" t="s">
        <v>178</v>
      </c>
      <c r="C79" s="89">
        <f>الرواتب!F79</f>
        <v>5411664</v>
      </c>
      <c r="D79" s="89">
        <f>المزايا!F79</f>
        <v>946067</v>
      </c>
      <c r="E79" s="91">
        <f t="shared" si="1"/>
        <v>6357731</v>
      </c>
      <c r="F79" s="6" t="s">
        <v>138</v>
      </c>
    </row>
    <row r="80" spans="1:6" ht="14.45" customHeight="1" x14ac:dyDescent="0.2">
      <c r="A80" s="87">
        <v>87</v>
      </c>
      <c r="B80" s="82" t="s">
        <v>179</v>
      </c>
      <c r="C80" s="89">
        <f>الرواتب!F80</f>
        <v>65575</v>
      </c>
      <c r="D80" s="89">
        <f>المزايا!F80</f>
        <v>3654</v>
      </c>
      <c r="E80" s="91">
        <f t="shared" si="1"/>
        <v>69229</v>
      </c>
      <c r="F80" s="6" t="s">
        <v>139</v>
      </c>
    </row>
    <row r="81" spans="1:6" ht="14.45" customHeight="1" x14ac:dyDescent="0.2">
      <c r="A81" s="87">
        <v>88</v>
      </c>
      <c r="B81" s="82" t="s">
        <v>180</v>
      </c>
      <c r="C81" s="89">
        <f>الرواتب!F81</f>
        <v>530930</v>
      </c>
      <c r="D81" s="89">
        <f>المزايا!F81</f>
        <v>58828</v>
      </c>
      <c r="E81" s="91">
        <f t="shared" si="1"/>
        <v>589758</v>
      </c>
      <c r="F81" s="6" t="s">
        <v>140</v>
      </c>
    </row>
    <row r="82" spans="1:6" ht="14.45" customHeight="1" x14ac:dyDescent="0.2">
      <c r="A82" s="87">
        <v>90</v>
      </c>
      <c r="B82" s="83" t="s">
        <v>181</v>
      </c>
      <c r="C82" s="89">
        <f>الرواتب!F82</f>
        <v>169822</v>
      </c>
      <c r="D82" s="89">
        <f>المزايا!F82</f>
        <v>7684</v>
      </c>
      <c r="E82" s="91">
        <f t="shared" si="1"/>
        <v>177506</v>
      </c>
      <c r="F82" s="6" t="s">
        <v>141</v>
      </c>
    </row>
    <row r="83" spans="1:6" ht="14.45" customHeight="1" x14ac:dyDescent="0.2">
      <c r="A83" s="87">
        <v>91</v>
      </c>
      <c r="B83" s="32" t="s">
        <v>64</v>
      </c>
      <c r="C83" s="89">
        <f>الرواتب!F83</f>
        <v>27239</v>
      </c>
      <c r="D83" s="89">
        <f>المزايا!F83</f>
        <v>3647</v>
      </c>
      <c r="E83" s="91">
        <f t="shared" si="1"/>
        <v>30886</v>
      </c>
      <c r="F83" s="6" t="s">
        <v>142</v>
      </c>
    </row>
    <row r="84" spans="1:6" ht="14.45" customHeight="1" x14ac:dyDescent="0.2">
      <c r="A84" s="87">
        <v>93</v>
      </c>
      <c r="B84" s="84" t="s">
        <v>182</v>
      </c>
      <c r="C84" s="89">
        <f>الرواتب!F84</f>
        <v>532488</v>
      </c>
      <c r="D84" s="89">
        <f>المزايا!F84</f>
        <v>57638</v>
      </c>
      <c r="E84" s="91">
        <f t="shared" si="1"/>
        <v>590126</v>
      </c>
      <c r="F84" s="6" t="s">
        <v>143</v>
      </c>
    </row>
    <row r="85" spans="1:6" ht="14.45" customHeight="1" x14ac:dyDescent="0.2">
      <c r="A85" s="87">
        <v>94</v>
      </c>
      <c r="B85" s="32" t="s">
        <v>65</v>
      </c>
      <c r="C85" s="89">
        <f>الرواتب!F85</f>
        <v>445425</v>
      </c>
      <c r="D85" s="89">
        <f>المزايا!F85</f>
        <v>63313</v>
      </c>
      <c r="E85" s="91">
        <f t="shared" si="1"/>
        <v>508738</v>
      </c>
      <c r="F85" s="6" t="s">
        <v>144</v>
      </c>
    </row>
    <row r="86" spans="1:6" ht="14.45" customHeight="1" x14ac:dyDescent="0.2">
      <c r="A86" s="87">
        <v>95</v>
      </c>
      <c r="B86" s="85" t="s">
        <v>66</v>
      </c>
      <c r="C86" s="89">
        <f>الرواتب!F86</f>
        <v>756908</v>
      </c>
      <c r="D86" s="89">
        <f>المزايا!F86</f>
        <v>54922</v>
      </c>
      <c r="E86" s="91">
        <f t="shared" si="1"/>
        <v>811830</v>
      </c>
      <c r="F86" s="6" t="s">
        <v>145</v>
      </c>
    </row>
    <row r="87" spans="1:6" ht="14.45" customHeight="1" x14ac:dyDescent="0.2">
      <c r="A87" s="87">
        <v>96</v>
      </c>
      <c r="B87" s="32" t="s">
        <v>67</v>
      </c>
      <c r="C87" s="89">
        <f>الرواتب!F87</f>
        <v>2901091</v>
      </c>
      <c r="D87" s="89">
        <f>المزايا!F87</f>
        <v>236827</v>
      </c>
      <c r="E87" s="91">
        <f t="shared" si="1"/>
        <v>3137918</v>
      </c>
      <c r="F87" s="6" t="s">
        <v>146</v>
      </c>
    </row>
    <row r="88" spans="1:6" ht="20.100000000000001" customHeight="1" x14ac:dyDescent="0.2">
      <c r="A88" s="133" t="s">
        <v>69</v>
      </c>
      <c r="B88" s="133"/>
      <c r="C88" s="90">
        <f>SUM(C5:C87)</f>
        <v>221682350</v>
      </c>
      <c r="D88" s="90">
        <f>SUM(D5:D87)</f>
        <v>49336917</v>
      </c>
      <c r="E88" s="90">
        <f>SUM(E5:E87)</f>
        <v>271019267</v>
      </c>
      <c r="F88" s="7" t="s">
        <v>72</v>
      </c>
    </row>
    <row r="90" spans="1:6" ht="15" customHeight="1" x14ac:dyDescent="0.2">
      <c r="A90" s="115" t="s">
        <v>226</v>
      </c>
      <c r="B90" s="114" t="s">
        <v>258</v>
      </c>
      <c r="C90" s="114"/>
    </row>
    <row r="91" spans="1:6" ht="15" customHeight="1" x14ac:dyDescent="0.2">
      <c r="A91" s="115" t="s">
        <v>226</v>
      </c>
      <c r="B91" s="114" t="s">
        <v>224</v>
      </c>
      <c r="C91" s="114"/>
    </row>
    <row r="92" spans="1:6" ht="15" customHeight="1" x14ac:dyDescent="0.2">
      <c r="A92" s="115" t="s">
        <v>226</v>
      </c>
      <c r="B92" s="114" t="s">
        <v>225</v>
      </c>
      <c r="C92" s="114"/>
    </row>
  </sheetData>
  <mergeCells count="7">
    <mergeCell ref="A88:B88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2016-03-06T11:57:21Z</cp:lastPrinted>
  <dcterms:created xsi:type="dcterms:W3CDTF">2013-09-02T09:54:48Z</dcterms:created>
  <dcterms:modified xsi:type="dcterms:W3CDTF">2017-07-12T11:03:03Z</dcterms:modified>
</cp:coreProperties>
</file>